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7" sheetId="18"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Print_Area" localSheetId="1">'1'!$B$1:$E$40</definedName>
    <definedName name="_xlnm.Print_Area" localSheetId="3">'1-2'!$B$1:$K$37</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<sst xmlns="http://schemas.openxmlformats.org/spreadsheetml/2006/main" count="1280" uniqueCount="572">
  <si>
    <t>部门名称</t>
  </si>
  <si>
    <t>2025年部门预算</t>
  </si>
  <si>
    <t xml:space="preserve">
表1</t>
  </si>
  <si>
    <t xml:space="preserve"> </t>
  </si>
  <si>
    <t>部门收支总表</t>
  </si>
  <si>
    <t>部门：</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</si>
  <si>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</si>
  <si>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</si>
  <si>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</si>
  <si>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</si>
  <si>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</si>
  <si>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</si>
  <si>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</si>
  <si>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</si>
  <si>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</si>
  <si>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</si>
  <si>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</si>
  <si>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</si>
  <si>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</si>
  <si>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</si>
  <si>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</si>
  <si>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</si>
  <si>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</si>
  <si>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</si>
  <si>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</si>
  <si>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</si>
  <si>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</si>
  <si>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</si>
  <si>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</si>
  <si>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</si>
  <si>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</si>
  <si>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</si>
  <si>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</si>
  <si>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</si>
  <si>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</si>
  <si>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</si>
  <si>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</si>
  <si>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</si>
  <si>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</si>
  <si>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</si>
  <si>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</si>
  <si>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</si>
  <si>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</si>
  <si>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</si>
  <si>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</si>
  <si>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</si>
  <si>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</si>
  <si>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</si>
  <si>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</si>
  <si>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</si>
  <si>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</si>
  <si>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</si>
  <si>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</si>
  <si>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</si>
  <si>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</si>
  <si>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</si>
  <si>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</si>
  <si>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</si>
  <si>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</si>
  <si>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</si>
  <si>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</si>
  <si>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</si>
  <si>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</si>
  <si>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</si>
  <si>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</si>
  <si>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</si>
  <si>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</si>
  <si>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</si>
  <si>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</si>
  <si>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</si>
  <si>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</si>
  <si>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</si>
  <si>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</si>
  <si>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r>
      <rPr>
        <sz val="10"/>
        <color rgb="FF000000"/>
        <rFont val="Dialog.plain"/>
        <charset val="134"/>
      </rPr>
      <t>攀枝花市交通运输局部门</t>
    </r>
  </si>
  <si>
    <r>
      <rPr>
        <sz val="10"/>
        <color rgb="FF000000"/>
        <rFont val="Dialog.plain"/>
        <charset val="134"/>
      </rPr>
      <t>攀枝花市交通运输局</t>
    </r>
  </si>
  <si>
    <r>
      <rPr>
        <sz val="10"/>
        <color rgb="FF000000"/>
        <rFont val="Dialog.plain"/>
        <charset val="134"/>
      </rPr>
      <t>攀枝花市交通建设工程服务中心</t>
    </r>
  </si>
  <si>
    <r>
      <rPr>
        <sz val="10"/>
        <color rgb="FF000000"/>
        <rFont val="Dialog.plain"/>
        <charset val="134"/>
      </rPr>
      <t>攀枝花市交通运输服务中心</t>
    </r>
  </si>
  <si>
    <r>
      <rPr>
        <sz val="10"/>
        <color rgb="FF000000"/>
        <rFont val="Dialog.plain"/>
        <charset val="134"/>
      </rPr>
      <t>攀枝花市交通运输综合行政执法支队</t>
    </r>
  </si>
  <si>
    <r>
      <rPr>
        <sz val="10"/>
        <color rgb="FF000000"/>
        <rFont val="Dialog.plain"/>
        <charset val="134"/>
      </rPr>
      <t>攀枝花市航务海事中心</t>
    </r>
  </si>
  <si>
    <r>
      <rPr>
        <sz val="10"/>
        <color rgb="FF000000"/>
        <rFont val="Dialog.plain"/>
        <charset val="134"/>
      </rPr>
      <t>攀枝花市公路事业发展中心</t>
    </r>
  </si>
  <si>
    <r>
      <rPr>
        <sz val="10"/>
        <color rgb="FF000000"/>
        <rFont val="Dialog.plain"/>
        <charset val="134"/>
      </rPr>
      <t>攀枝花市公路养护总段</t>
    </r>
  </si>
  <si>
    <t>表1-2</t>
  </si>
  <si>
    <t>部门支出总表</t>
  </si>
  <si>
    <t>基本支出</t>
  </si>
  <si>
    <t>项目支出</t>
  </si>
  <si>
    <t>上缴上级支出</t>
  </si>
  <si>
    <t>对附属单位补助支出</t>
  </si>
  <si>
    <t>科目编码</t>
  </si>
  <si>
    <t>类</t>
  </si>
  <si>
    <t>款</t>
  </si>
  <si>
    <t>项</t>
  </si>
  <si>
    <t>社会保障和就业支出</t>
  </si>
  <si>
    <t>46,391,133.37</t>
  </si>
  <si>
    <t>05</t>
  </si>
  <si>
    <t>行政事业单位养老支出</t>
  </si>
  <si>
    <t>01</t>
  </si>
  <si>
    <t>行政单位离退休</t>
  </si>
  <si>
    <t>4,344,000.86</t>
  </si>
  <si>
    <t>02</t>
  </si>
  <si>
    <t>事业单位离退休</t>
  </si>
  <si>
    <t>29,295,190.96</t>
  </si>
  <si>
    <t>机关事业单位基本养老保险缴费支出</t>
  </si>
  <si>
    <t>12,751,941.55</t>
  </si>
  <si>
    <t>卫生健康支出</t>
  </si>
  <si>
    <t>7,377,677.94</t>
  </si>
  <si>
    <t>行政事业单位医疗</t>
  </si>
  <si>
    <t>行政单位医疗</t>
  </si>
  <si>
    <t>2,565,437.48</t>
  </si>
  <si>
    <t>事业单位医疗</t>
  </si>
  <si>
    <t>3,826,701.78</t>
  </si>
  <si>
    <t>03</t>
  </si>
  <si>
    <t>公务员医疗补助</t>
  </si>
  <si>
    <t>789,600.00</t>
  </si>
  <si>
    <t>99</t>
  </si>
  <si>
    <t>其他行政事业单位医疗支出</t>
  </si>
  <si>
    <t>195,938.68</t>
  </si>
  <si>
    <t>城乡社区支出</t>
  </si>
  <si>
    <t>20,000,000.00</t>
  </si>
  <si>
    <t>城市基础设施配套费安排的支出</t>
  </si>
  <si>
    <t>城市公共设施</t>
  </si>
  <si>
    <t>农林水支出</t>
  </si>
  <si>
    <t>63,000,000.00</t>
  </si>
  <si>
    <t>农业农村</t>
  </si>
  <si>
    <t>农村社会事业</t>
  </si>
  <si>
    <t>交通运输支出</t>
  </si>
  <si>
    <t>95,456,111.11</t>
  </si>
  <si>
    <t>公路水路运输</t>
  </si>
  <si>
    <t>行政运行</t>
  </si>
  <si>
    <t>43,599,249.11</t>
  </si>
  <si>
    <t>一般行政管理事务</t>
  </si>
  <si>
    <t>426,421.80</t>
  </si>
  <si>
    <t>机关服务</t>
  </si>
  <si>
    <t>50,530,440.20</t>
  </si>
  <si>
    <t>09</t>
  </si>
  <si>
    <t>交通运输信息化建设</t>
  </si>
  <si>
    <t>400,000.00</t>
  </si>
  <si>
    <t>10</t>
  </si>
  <si>
    <t>公路和运输安全</t>
  </si>
  <si>
    <t>80,000.00</t>
  </si>
  <si>
    <t>12</t>
  </si>
  <si>
    <t>公路运输管理</t>
  </si>
  <si>
    <t>280,000.00</t>
  </si>
  <si>
    <t>31</t>
  </si>
  <si>
    <t>海事管理</t>
  </si>
  <si>
    <t>20,000.00</t>
  </si>
  <si>
    <t>其他公路水路运输支出</t>
  </si>
  <si>
    <t>120,000.00</t>
  </si>
  <si>
    <t>住房保障支出</t>
  </si>
  <si>
    <t>9,955,775.49</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</si>
  <si>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</si>
  <si>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</si>
  <si>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</si>
  <si>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</si>
  <si>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</si>
  <si>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</si>
  <si>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</si>
  <si>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</si>
  <si>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</si>
  <si>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</si>
  <si>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</si>
  <si>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</si>
  <si>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</si>
  <si>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</si>
  <si>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</si>
  <si>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</si>
  <si>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</si>
  <si>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</si>
  <si>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</si>
  <si>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</si>
  <si>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</si>
  <si>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</si>
  <si>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</si>
  <si>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</si>
  <si>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</si>
  <si>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</si>
  <si>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</si>
  <si>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</si>
  <si>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</si>
  <si>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</si>
  <si>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</si>
  <si>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</si>
  <si>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</si>
  <si>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</si>
  <si>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</si>
  <si>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</si>
  <si>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</si>
  <si>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</si>
  <si>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</si>
  <si>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</si>
  <si>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</si>
  <si>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</si>
  <si>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</si>
  <si>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</si>
  <si>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</si>
  <si>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</si>
  <si>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</si>
  <si>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</si>
  <si>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</si>
  <si>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</si>
  <si>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</si>
  <si>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</si>
  <si>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</si>
  <si>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</si>
  <si>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</si>
  <si>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单位编码</t>
  </si>
  <si>
    <t>工资福利支出</t>
  </si>
  <si>
    <t>基本工资</t>
  </si>
  <si>
    <t>津贴补贴</t>
  </si>
  <si>
    <t>奖金</t>
  </si>
  <si>
    <t>07</t>
  </si>
  <si>
    <t>绩效工资</t>
  </si>
  <si>
    <t>08</t>
  </si>
  <si>
    <t>机关事业单位基本养老保险缴费</t>
  </si>
  <si>
    <t>职工基本医疗保险缴费</t>
  </si>
  <si>
    <t>11</t>
  </si>
  <si>
    <t>公务员医疗补助缴费</t>
  </si>
  <si>
    <t>其他社会保障缴费</t>
  </si>
  <si>
    <t>13</t>
  </si>
  <si>
    <t>其他工资福利支出</t>
  </si>
  <si>
    <t>商品和服务支出</t>
  </si>
  <si>
    <t>办公费</t>
  </si>
  <si>
    <t>印刷费</t>
  </si>
  <si>
    <t>水费</t>
  </si>
  <si>
    <t>06</t>
  </si>
  <si>
    <t>电费</t>
  </si>
  <si>
    <t>邮电费</t>
  </si>
  <si>
    <t>物业管理费</t>
  </si>
  <si>
    <t>差旅费</t>
  </si>
  <si>
    <t>维修（护）费</t>
  </si>
  <si>
    <t>16</t>
  </si>
  <si>
    <t>培训费</t>
  </si>
  <si>
    <t>17</t>
  </si>
  <si>
    <t>公务接待费</t>
  </si>
  <si>
    <t>26</t>
  </si>
  <si>
    <t>劳务费</t>
  </si>
  <si>
    <t>27</t>
  </si>
  <si>
    <t>委托业务费</t>
  </si>
  <si>
    <t>28</t>
  </si>
  <si>
    <t>工会经费</t>
  </si>
  <si>
    <t>29</t>
  </si>
  <si>
    <t>福利费</t>
  </si>
  <si>
    <t>公务用车运行维护费</t>
  </si>
  <si>
    <t>39</t>
  </si>
  <si>
    <t>其他交通费用</t>
  </si>
  <si>
    <t>其他商品和服务支出</t>
  </si>
  <si>
    <t>对个人和家庭的补助</t>
  </si>
  <si>
    <t>离休费</t>
  </si>
  <si>
    <t>生活补助</t>
  </si>
  <si>
    <t>医疗费补助</t>
  </si>
  <si>
    <t>奖励金</t>
  </si>
  <si>
    <t>资本性支出</t>
  </si>
  <si>
    <t>大型修缮</t>
  </si>
  <si>
    <t>对企业补助</t>
  </si>
  <si>
    <t>04</t>
  </si>
  <si>
    <t>费用补贴</t>
  </si>
  <si>
    <t>表3</t>
  </si>
  <si>
    <t>一般公共预算支出预算表</t>
  </si>
  <si>
    <t>当年财政拨款安排</t>
  </si>
  <si>
    <t>表3-1</t>
  </si>
  <si>
    <t>一般公共预算基本支出预算表</t>
  </si>
  <si>
    <t>人员经费</t>
  </si>
  <si>
    <t>公用经费</t>
  </si>
  <si>
    <t>机关工资福利支出</t>
  </si>
  <si>
    <t>工资奖金津补贴</t>
  </si>
  <si>
    <t>社会保障缴费</t>
  </si>
  <si>
    <t>机关商品和服务支出</t>
  </si>
  <si>
    <t>办公经费</t>
  </si>
  <si>
    <t>对事业单位经常性补助</t>
  </si>
  <si>
    <t>社会福利和救助</t>
  </si>
  <si>
    <t>离退休费</t>
  </si>
  <si>
    <t>表3-2</t>
  </si>
  <si>
    <t>一般公共预算项目支出预算表</t>
  </si>
  <si>
    <t>金额</t>
  </si>
  <si>
    <t>表3-3</t>
  </si>
  <si>
    <t>一般公共预算“三公”经费支出预算表</t>
  </si>
  <si>
    <t>当年财政拨款预算安排</t>
  </si>
  <si>
    <t>因公出国（境）
费用</t>
  </si>
  <si>
    <t>公务用车购置及运行费</t>
  </si>
  <si>
    <t>公务用车购置费</t>
  </si>
  <si>
    <t>公务用车运行费</t>
  </si>
  <si>
    <t>攀枝花市交通运输局部门</t>
  </si>
  <si>
    <t>攀枝花市交通运输局</t>
  </si>
  <si>
    <t>攀枝花市交通建设工程服务中心</t>
  </si>
  <si>
    <t>攀枝花市交通运输服务中心</t>
  </si>
  <si>
    <t>攀枝花市交通运输综合行政执法支队</t>
  </si>
  <si>
    <t>攀枝花市航务海事中心</t>
  </si>
  <si>
    <t>攀枝花市公路事业发展中心</t>
  </si>
  <si>
    <t>表4</t>
  </si>
  <si>
    <t>政府性基金预算支出预算表</t>
  </si>
  <si>
    <t>本年政府性基金预算支出</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</si>
  <si>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</si>
  <si>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</si>
  <si>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</si>
  <si>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</si>
  <si>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</si>
  <si>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</si>
  <si>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</si>
  <si>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</si>
  <si>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</si>
  <si>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</si>
  <si>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</si>
  <si>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安全环保经费</t>
  </si>
  <si>
    <t>单位（单位）</t>
  </si>
  <si>
    <t>项目资金
（万元）</t>
  </si>
  <si>
    <t>年度资金总额</t>
  </si>
  <si>
    <t>财政拨款</t>
  </si>
  <si>
    <t>其他资金</t>
  </si>
  <si>
    <t>总体目标</t>
  </si>
  <si>
    <t>按照国家、省、市相关工作安排，以“三管、三必须”的原则开展交通运输行业安全生产及生态环境保护的监督管理工作。</t>
  </si>
  <si>
    <t>绩效指标</t>
  </si>
  <si>
    <t>一级指标</t>
  </si>
  <si>
    <t>二级指标</t>
  </si>
  <si>
    <t>三级指标</t>
  </si>
  <si>
    <t>指标值（包含数字及文字描述）</t>
  </si>
  <si>
    <t>项目完成</t>
  </si>
  <si>
    <t>数量指标</t>
  </si>
  <si>
    <t>安全环保培训、会议、交叉检查次数</t>
  </si>
  <si>
    <t>≥600人次</t>
  </si>
  <si>
    <t>安全环保宣传</t>
  </si>
  <si>
    <t>≥10000人次</t>
  </si>
  <si>
    <t>安全环保督导检查车辆租赁台次</t>
  </si>
  <si>
    <t>≥200次</t>
  </si>
  <si>
    <t>质量指标</t>
  </si>
  <si>
    <t>确保安全工作顺利开展</t>
  </si>
  <si>
    <t>保障</t>
  </si>
  <si>
    <t>时效指标</t>
  </si>
  <si>
    <t>完成时间</t>
  </si>
  <si>
    <t>2025年</t>
  </si>
  <si>
    <t>成本指标</t>
  </si>
  <si>
    <t>财政补贴费用</t>
  </si>
  <si>
    <t>8万</t>
  </si>
  <si>
    <t>项目效益</t>
  </si>
  <si>
    <t>社会效益指标</t>
  </si>
  <si>
    <t>保障交通领域不发生重特大安全环保事故，人民群众获得感和安全感</t>
  </si>
  <si>
    <t>较好</t>
  </si>
  <si>
    <t>满意度指标</t>
  </si>
  <si>
    <t>服务对象满意度指标</t>
  </si>
  <si>
    <t>社会满意度</t>
  </si>
  <si>
    <t>≥90%</t>
  </si>
  <si>
    <t>表6-2</t>
  </si>
  <si>
    <t>动车开行补贴</t>
  </si>
  <si>
    <t>开行攀枝花至成都动车，满足群众高质量出行服务。</t>
  </si>
  <si>
    <t>开行两对攀枝花至成都直达动车</t>
  </si>
  <si>
    <t>≥2对</t>
  </si>
  <si>
    <t>动车开行安全平稳</t>
  </si>
  <si>
    <t>完成</t>
  </si>
  <si>
    <t>当年</t>
  </si>
  <si>
    <t>2000万元</t>
  </si>
  <si>
    <t>带动我市经济社会发展</t>
  </si>
  <si>
    <t>群众满意度</t>
  </si>
  <si>
    <t>≥85%</t>
  </si>
  <si>
    <t>表6-3</t>
  </si>
  <si>
    <t>公交营运补贴</t>
  </si>
  <si>
    <t>补贴公交运营亏损，维持企业正常运转。</t>
  </si>
  <si>
    <t>补贴公交企业</t>
  </si>
  <si>
    <t>1家</t>
  </si>
  <si>
    <t>资金使用合规</t>
  </si>
  <si>
    <t>合规</t>
  </si>
  <si>
    <t>6300万元</t>
  </si>
  <si>
    <t>补贴公交运营亏损</t>
  </si>
  <si>
    <t>表6-4</t>
  </si>
  <si>
    <t>十一食堂劳务费</t>
  </si>
  <si>
    <t>支付十一食堂外包费用</t>
  </si>
  <si>
    <t>每天就餐人数</t>
  </si>
  <si>
    <t>≥220人</t>
  </si>
  <si>
    <t>保障食品安全、消费安全</t>
  </si>
  <si>
    <t>34万</t>
  </si>
  <si>
    <t>解决就业</t>
  </si>
  <si>
    <t>职工满意度</t>
  </si>
  <si>
    <t>≥95%</t>
  </si>
  <si>
    <t>表6-5</t>
  </si>
  <si>
    <t>信息系统维护费</t>
  </si>
  <si>
    <t>保障攀枝花市交通专网及视频会议信息化运维。</t>
  </si>
  <si>
    <t>链路</t>
  </si>
  <si>
    <t>≥40条</t>
  </si>
  <si>
    <t>宽带速度</t>
  </si>
  <si>
    <t>≥500mbps</t>
  </si>
  <si>
    <t>40万</t>
  </si>
  <si>
    <t>保障交通服务水平</t>
  </si>
  <si>
    <t>表6-6</t>
  </si>
  <si>
    <t xml:space="preserve">驻政务中心分摊费 </t>
  </si>
  <si>
    <t>保证驻政务中心窗口稳定运行</t>
  </si>
  <si>
    <t>入驻人员</t>
  </si>
  <si>
    <t>≥7人</t>
  </si>
  <si>
    <t>保障交通窗口运行</t>
  </si>
  <si>
    <t>3.14万元</t>
  </si>
  <si>
    <t>保障及时办结交通驻政务中心事项</t>
  </si>
  <si>
    <t>表6-7</t>
  </si>
  <si>
    <t>部门预算项目绩效目标表</t>
  </si>
  <si>
    <t>交通执法成本性支出</t>
  </si>
  <si>
    <t>部门（单位）</t>
  </si>
  <si>
    <t>1.超限检测站工作的有序开展可以预防货运车辆违法违规行为引发的公路危害，对货运车辆违法违规行为做到早发现、早打击，有力保障了公路完好、安全和畅通，同时有效维护道路运输秩序的有序进行。2024年超限检测站应实现全年超限率控制在4%以内。 2.实施行政强制措施可以制止违法行为、防止证据毁损、避免危害发生、控制危险扩大等，有利于维护公共利益和社会秩序，保护公民、法人和其他组织的合法权益。</t>
  </si>
  <si>
    <t>超限站水费、电费及日常公用开支</t>
  </si>
  <si>
    <t>5座超限检测站</t>
  </si>
  <si>
    <t>扣押车辆</t>
  </si>
  <si>
    <t>250台次</t>
  </si>
  <si>
    <t>完成全年工作计划</t>
  </si>
  <si>
    <t>经检测载货汽车检测率控制在4.5内，非法超限运输卸载率不低于90%</t>
  </si>
  <si>
    <t>营造良好的社会环境</t>
  </si>
  <si>
    <t>对重要路段加大巡查频率，及时掌握群众关注路段并进行整治，营造良好的道路运输环境</t>
  </si>
  <si>
    <t>全年按任务、计划推进</t>
  </si>
  <si>
    <t>2025年完成</t>
  </si>
  <si>
    <t>全年按工作计划进行</t>
  </si>
  <si>
    <t xml:space="preserve"> 全年按任务、计划推进</t>
  </si>
  <si>
    <t>5个超限站水费、电费及日常公用开支</t>
  </si>
  <si>
    <t xml:space="preserve">13万元 </t>
  </si>
  <si>
    <t>暂扣违法违规车辆成本</t>
  </si>
  <si>
    <t>5万元</t>
  </si>
  <si>
    <t>坚决制止超限运输，消除安全隐患，保护公路桥梁及公路设施</t>
  </si>
  <si>
    <t>消除安全隐患，保障群众、车辆出行安全。</t>
  </si>
  <si>
    <t>经济效益指标</t>
  </si>
  <si>
    <t xml:space="preserve"> 保障道路运输安全，减少道路、桥梁养护成本</t>
  </si>
  <si>
    <t>经检测载货汽车检测率控制在4%内，非法超限运输卸载率不低于90%</t>
  </si>
  <si>
    <t>保障道路运输安全，维护运输市场有序发展</t>
  </si>
  <si>
    <t>一定程度</t>
  </si>
  <si>
    <t>生态效益指标</t>
  </si>
  <si>
    <t>优良的道路运输环境</t>
  </si>
  <si>
    <t>不断改善</t>
  </si>
  <si>
    <t>可持续影响指标</t>
  </si>
  <si>
    <t>有效制止运输车辆脱落扬撒，维护路域环境卫生。 保障、方便人民群众出行</t>
  </si>
  <si>
    <t>长期</t>
  </si>
  <si>
    <t xml:space="preserve"> 随机抽样群众满意度</t>
  </si>
  <si>
    <t>大于等于90%</t>
  </si>
  <si>
    <t>表6-8</t>
  </si>
  <si>
    <t>超限站运行经费</t>
  </si>
  <si>
    <t>保障超限站正常运行，有效化解处置道路运输突发事件。</t>
  </si>
  <si>
    <t>综合执法培训、应急培训</t>
  </si>
  <si>
    <t>各1期，预计40人次</t>
  </si>
  <si>
    <t>抢险、施救次数</t>
  </si>
  <si>
    <t>全年预计75次</t>
  </si>
  <si>
    <t>购置防汛抢险物资</t>
  </si>
  <si>
    <t>1批，包括强光手电、肩灯、示警筒、水马、示警带等</t>
  </si>
  <si>
    <t>综合执法培训</t>
  </si>
  <si>
    <t>专业性强、针对性高</t>
  </si>
  <si>
    <t>抢险、施救</t>
  </si>
  <si>
    <t>有效化解处置突发事件，应争处置突发事件，确保稳定</t>
  </si>
  <si>
    <t>防汛抢险物资</t>
  </si>
  <si>
    <t>达到相关要求</t>
  </si>
  <si>
    <t>完事时限</t>
  </si>
  <si>
    <t>2025年底前</t>
  </si>
  <si>
    <t>预算控制</t>
  </si>
  <si>
    <t>10万元</t>
  </si>
  <si>
    <t>治超工作</t>
  </si>
  <si>
    <t>减少人员伤亡和财产损失</t>
  </si>
  <si>
    <t>提高应急抢险能力</t>
  </si>
  <si>
    <t>对突发事件进行及时响应，确保妥善处理突发事件，提高在职及协助执法人员工作水平</t>
  </si>
  <si>
    <t>提高应急强险能力</t>
  </si>
  <si>
    <t>贯彻预防为主的思想，树立常抓不懈的观念</t>
  </si>
  <si>
    <t>表6-9</t>
  </si>
  <si>
    <t>对船舶检验人员进行岗前培训和持续知识更新培训。通过对验船师理论知识、实践技能进行培训，提高验船师职业道德和专业能力，进一步加强我市船舶验船师队伍建设，持续把牢船舶技术质量关卡。</t>
  </si>
  <si>
    <t>管理船舶数</t>
  </si>
  <si>
    <t>176艘</t>
  </si>
  <si>
    <t>船舶完好率</t>
  </si>
  <si>
    <t>大于95％</t>
  </si>
  <si>
    <t>船舶受理申请检验办理率</t>
  </si>
  <si>
    <t>100%完成申请船舶的检验工作。</t>
  </si>
  <si>
    <t>任务完成时间</t>
  </si>
  <si>
    <t>2025年12月31日前全部完成</t>
  </si>
  <si>
    <t>2万元</t>
  </si>
  <si>
    <t>提高船员素质，提升服务质量，保障群众安全出行</t>
  </si>
  <si>
    <t>社会公众满意度</t>
  </si>
  <si>
    <t>大于90%</t>
  </si>
  <si>
    <t>表6-10</t>
  </si>
  <si>
    <t>加强我市交通行业监督管理，提升科技兴安水平，通过对“两客一危一重”的监测手段，有效的减少一般事故，坚决防范遏制重特大事故发生，确保攀枝花市交通运输行业安全。</t>
  </si>
  <si>
    <t>完成交通运输公路灾害监测与应急指挥系统运行维护</t>
  </si>
  <si>
    <t>365天24小时运行维护</t>
  </si>
  <si>
    <t>交通运行数据分析</t>
  </si>
  <si>
    <t>按期（周、季度）提供相关报告</t>
  </si>
  <si>
    <t>交通运行实时监督管理</t>
  </si>
  <si>
    <t>365天24小时监测</t>
  </si>
  <si>
    <t>12328系统维保技术服务费</t>
  </si>
  <si>
    <t>该费用与运营商签订合同</t>
  </si>
  <si>
    <t>12328专网费用</t>
  </si>
  <si>
    <t>12328热线运行管理费</t>
  </si>
  <si>
    <t>按照国家政策、市委市政府、省交通运输厅要求开展</t>
  </si>
  <si>
    <t>交通运输信息及12328宣传费</t>
  </si>
  <si>
    <t>12328交通运输服务监督热线线上、线下宣传，以及委托电视、电台、报刊媒体等进行宣传</t>
  </si>
  <si>
    <t>交通运输信息发布</t>
  </si>
  <si>
    <t>公路、水路、航空、铁路路况、运输等信息多次发布</t>
  </si>
  <si>
    <t>资金使用合规率</t>
  </si>
  <si>
    <t>100%</t>
  </si>
  <si>
    <t>按时完成</t>
  </si>
  <si>
    <t>成本控制</t>
  </si>
  <si>
    <t>3.5万元</t>
  </si>
  <si>
    <t>交通运输行业监测及数据分析</t>
  </si>
  <si>
    <t>降低我市道路运输、桥隧、水路、客运站场安全隐患</t>
  </si>
  <si>
    <t>广大人民群众</t>
  </si>
  <si>
    <t>满意度85%</t>
  </si>
  <si>
    <t>表6-11</t>
  </si>
  <si>
    <t>道路管护养护经费</t>
  </si>
  <si>
    <t>攀枝花市公路养护总段</t>
  </si>
  <si>
    <t>完成普通国省干线公路养护任务</t>
  </si>
  <si>
    <t>普通国省干线公路养护里程</t>
  </si>
  <si>
    <t>429.183公里</t>
  </si>
  <si>
    <t>完工项目完工合格率</t>
  </si>
  <si>
    <t>按期完成投资</t>
  </si>
  <si>
    <t>按期完成</t>
  </si>
  <si>
    <t>养护费用</t>
  </si>
  <si>
    <r>
      <rPr>
        <sz val="9"/>
        <rFont val="宋体"/>
        <charset val="134"/>
      </rPr>
      <t>1</t>
    </r>
    <r>
      <rPr>
        <sz val="9"/>
        <rFont val="宋体"/>
        <charset val="134"/>
      </rPr>
      <t>2万</t>
    </r>
  </si>
  <si>
    <t>基本公共服务水平</t>
  </si>
  <si>
    <t>提升</t>
  </si>
  <si>
    <t>对经济发展的促进作用</t>
  </si>
  <si>
    <t>明显</t>
  </si>
  <si>
    <t>交通建设符合环评审批要求</t>
  </si>
  <si>
    <t>符合</t>
  </si>
  <si>
    <t>新改建公路项目适应未来一段时间内交通需求</t>
  </si>
  <si>
    <t>适合</t>
  </si>
  <si>
    <t>改善通行服务水平群众满意度</t>
  </si>
  <si>
    <t>80%</t>
  </si>
  <si>
    <t>表6-12</t>
  </si>
  <si>
    <t>道路运输业务运行费</t>
  </si>
  <si>
    <t>开展源头服务指导，辅助完成行政许可、备案，辅助完成行业公共服务，开展行业培训、会议，促进行业经济可持续发展，方便群众出行，持续提升道路运输环境。</t>
  </si>
  <si>
    <t>完成道路运输公共服务</t>
  </si>
  <si>
    <t>≥20000件</t>
  </si>
  <si>
    <t>行业服务指导(检查)</t>
  </si>
  <si>
    <t>≥300件</t>
  </si>
  <si>
    <t>辅助完成行政许可/备案</t>
  </si>
  <si>
    <t>≥2500件</t>
  </si>
  <si>
    <t>单证牌卡及行业宣传资料</t>
  </si>
  <si>
    <t>≥10000份</t>
  </si>
  <si>
    <t>开展行业培训及会议</t>
  </si>
  <si>
    <t>≥7次</t>
  </si>
  <si>
    <t>依法辅助许可/备案率</t>
  </si>
  <si>
    <t>问题整改率</t>
  </si>
  <si>
    <t>20000元</t>
  </si>
  <si>
    <t>行业发展促进经济增长</t>
  </si>
  <si>
    <t>满足群众出行</t>
  </si>
  <si>
    <t>≥80%</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</si>
  <si>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</si>
  <si>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</si>
  <si>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</si>
  <si>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</si>
  <si>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</si>
  <si>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</si>
  <si>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</si>
  <si>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加紧加快推进内外通道建设</t>
  </si>
  <si>
    <t>一是强化规划引领。科学编制《攀枝花市“十五五”综合交通运输发展规划》。二是持续加快对外交通大改观。三是不断促进市域交通内循环。</t>
  </si>
  <si>
    <t>用心用情开展运输服务。</t>
  </si>
  <si>
    <t>一是保障群众出行权益。二是提升城乡运输服务质量水平。三是推进交通物流运输降本增效。</t>
  </si>
  <si>
    <t>有序有力推动行业改革创新。</t>
  </si>
  <si>
    <t>一是持续优化营商环境。二是不断加强法治交通和机构队伍建设。三是扎实推动数字信息应用。</t>
  </si>
  <si>
    <t>兜住兜牢绿色安全底线。</t>
  </si>
  <si>
    <t>一是持续推动设备“油转电”。二是加快发展“交通+能源”。三是加强污染防治。四是筑牢安全生产防线。</t>
  </si>
  <si>
    <t>更好更实做好党建工作。</t>
  </si>
  <si>
    <t>一是着力夯实党建基础。二是着力抓好队伍建设。三是着力建设廉洁交通。</t>
  </si>
  <si>
    <t>年度单位整体支出预算</t>
  </si>
  <si>
    <t>资金总额</t>
  </si>
  <si>
    <t>年度总体目标</t>
  </si>
  <si>
    <t>全面贯彻落实市委市政府重大决策部署，切实履行交通部门职责，加紧加快推进内外通道建设，用心用情开展运输服务，有序有力推动行业改革创新，兜住兜牢绿色安全底线，更好更实做好党建工作。</t>
  </si>
  <si>
    <t>年度绩效指标</t>
  </si>
  <si>
    <t>指标值
（包含数字及文字描述）</t>
  </si>
  <si>
    <t>产出指标</t>
  </si>
  <si>
    <t>加快高速公路前期工作</t>
  </si>
  <si>
    <t>2个</t>
  </si>
  <si>
    <t>加快建设城市充电桩</t>
  </si>
  <si>
    <t>30个</t>
  </si>
  <si>
    <t>加快普通国省道改建项目前期工作</t>
  </si>
  <si>
    <t>4个</t>
  </si>
  <si>
    <t>开工普通国省道新建项目</t>
  </si>
  <si>
    <t>完成“金通工程”县、乡、村三级物流节点体系建设</t>
  </si>
  <si>
    <t>完成“十五五”交通规划编制</t>
  </si>
  <si>
    <t>1个</t>
  </si>
  <si>
    <t>完成攀宁高速公路攀枝花境内的红格服务区</t>
  </si>
  <si>
    <t>完成物流枢纽建设前期工作</t>
  </si>
  <si>
    <t>完成新改建农村公路</t>
  </si>
  <si>
    <t>100公里</t>
  </si>
  <si>
    <t>高质量完成年度工作</t>
  </si>
  <si>
    <t>年内完成年度目标</t>
  </si>
  <si>
    <t>财政拨款预算偏离度</t>
  </si>
  <si>
    <t>效益指标</t>
  </si>
  <si>
    <t>方便群众出行</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</si>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</sst>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宋体"/>
      <charset val="134"/>
    </font>
    <font>
      <b/>
      <sz val="9"/>
      <name val="宋体"/>
      <charset val="134"/>
    </font>
    <font>
      <sz val="9"/>
      <color theme="1"/>
      <name val="宋体"/>
      <charset val="134"/>
      <scheme val="minor"/>
    </font>
    <font>
      <sz val="9"/>
      <name val="Times New Roman"/>
      <charset val="0"/>
    </font>
    <font>
      <sz val="9"/>
      <name val="simhei"/>
      <charset val="134"/>
    </font>
    <font>
      <b/>
      <sz val="11"/>
      <name val="宋体"/>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8"/>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auto="1"/>
      </left>
      <right style="thin">
        <color auto="1"/>
      </right>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33" fillId="0" borderId="0" applyFont="0" applyFill="0" applyBorder="0" applyAlignment="0" applyProtection="0">
      <alignment vertical="center"/>
    </xf>
    <xf numFmtId="0" fontId="34" fillId="3" borderId="0" applyNumberFormat="0" applyBorder="0" applyAlignment="0" applyProtection="0">
      <alignment vertical="center"/>
    </xf>
    <xf numFmtId="0" fontId="35" fillId="4" borderId="3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5" borderId="0" applyNumberFormat="0" applyBorder="0" applyAlignment="0" applyProtection="0">
      <alignment vertical="center"/>
    </xf>
    <xf numFmtId="0" fontId="36" fillId="6" borderId="0" applyNumberFormat="0" applyBorder="0" applyAlignment="0" applyProtection="0">
      <alignment vertical="center"/>
    </xf>
    <xf numFmtId="43" fontId="33" fillId="0" borderId="0" applyFont="0" applyFill="0" applyBorder="0" applyAlignment="0" applyProtection="0">
      <alignment vertical="center"/>
    </xf>
    <xf numFmtId="0" fontId="37" fillId="7" borderId="0" applyNumberFormat="0" applyBorder="0" applyAlignment="0" applyProtection="0">
      <alignment vertical="center"/>
    </xf>
    <xf numFmtId="0" fontId="38" fillId="0" borderId="0" applyNumberFormat="0" applyFill="0" applyBorder="0" applyAlignment="0" applyProtection="0">
      <alignment vertical="center"/>
    </xf>
    <xf numFmtId="0" fontId="1" fillId="0" borderId="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8" borderId="31" applyNumberFormat="0" applyFont="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45" fillId="0" borderId="32" applyNumberFormat="0" applyFill="0" applyAlignment="0" applyProtection="0">
      <alignment vertical="center"/>
    </xf>
    <xf numFmtId="0" fontId="37" fillId="10" borderId="0" applyNumberFormat="0" applyBorder="0" applyAlignment="0" applyProtection="0">
      <alignment vertical="center"/>
    </xf>
    <xf numFmtId="0" fontId="40" fillId="0" borderId="33" applyNumberFormat="0" applyFill="0" applyAlignment="0" applyProtection="0">
      <alignment vertical="center"/>
    </xf>
    <xf numFmtId="0" fontId="37" fillId="11" borderId="0" applyNumberFormat="0" applyBorder="0" applyAlignment="0" applyProtection="0">
      <alignment vertical="center"/>
    </xf>
    <xf numFmtId="0" fontId="46" fillId="12" borderId="34" applyNumberFormat="0" applyAlignment="0" applyProtection="0">
      <alignment vertical="center"/>
    </xf>
    <xf numFmtId="0" fontId="1" fillId="0" borderId="0">
      <alignment vertical="center"/>
    </xf>
    <xf numFmtId="0" fontId="47" fillId="12" borderId="30" applyNumberFormat="0" applyAlignment="0" applyProtection="0">
      <alignment vertical="center"/>
    </xf>
    <xf numFmtId="0" fontId="48" fillId="13" borderId="35" applyNumberFormat="0" applyAlignment="0" applyProtection="0">
      <alignment vertical="center"/>
    </xf>
    <xf numFmtId="0" fontId="34" fillId="14" borderId="0" applyNumberFormat="0" applyBorder="0" applyAlignment="0" applyProtection="0">
      <alignment vertical="center"/>
    </xf>
    <xf numFmtId="0" fontId="37" fillId="15" borderId="0" applyNumberFormat="0" applyBorder="0" applyAlignment="0" applyProtection="0">
      <alignment vertical="center"/>
    </xf>
    <xf numFmtId="0" fontId="49" fillId="0" borderId="36" applyNumberFormat="0" applyFill="0" applyAlignment="0" applyProtection="0">
      <alignment vertical="center"/>
    </xf>
    <xf numFmtId="0" fontId="50" fillId="0" borderId="37" applyNumberFormat="0" applyFill="0" applyAlignment="0" applyProtection="0">
      <alignment vertical="center"/>
    </xf>
    <xf numFmtId="0" fontId="1" fillId="0" borderId="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1" fillId="0" borderId="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 fillId="0" borderId="0">
      <alignment vertical="center"/>
    </xf>
    <xf numFmtId="0" fontId="1" fillId="0" borderId="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4" fillId="0" borderId="0"/>
    <xf numFmtId="0" fontId="1" fillId="0" borderId="0">
      <alignment vertical="center"/>
    </xf>
  </cellStyleXfs>
  <cellXfs count="22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pplyProtection="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9" fontId="7" fillId="0" borderId="8"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4"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8" xfId="0" applyFont="1" applyFill="1" applyBorder="1" applyAlignment="1">
      <alignment horizontal="center" vertical="center"/>
    </xf>
    <xf numFmtId="49" fontId="11" fillId="0" borderId="8"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left" vertical="center"/>
    </xf>
    <xf numFmtId="3" fontId="11" fillId="0" borderId="8"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center" vertical="center"/>
    </xf>
    <xf numFmtId="49" fontId="11" fillId="0" borderId="8"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xf>
    <xf numFmtId="0" fontId="11" fillId="0" borderId="14"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left" vertical="center"/>
    </xf>
    <xf numFmtId="49" fontId="11" fillId="0" borderId="9" xfId="0" applyNumberFormat="1" applyFont="1" applyFill="1" applyBorder="1" applyAlignment="1" applyProtection="1">
      <alignment horizontal="left" vertical="center" wrapText="1"/>
    </xf>
    <xf numFmtId="49" fontId="11" fillId="0" borderId="10" xfId="0" applyNumberFormat="1" applyFont="1" applyFill="1" applyBorder="1" applyAlignment="1" applyProtection="1">
      <alignment horizontal="left" vertical="center" wrapText="1"/>
    </xf>
    <xf numFmtId="49" fontId="11" fillId="0" borderId="16"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center" vertical="center"/>
    </xf>
    <xf numFmtId="0" fontId="11" fillId="0" borderId="18" xfId="0" applyNumberFormat="1" applyFont="1" applyFill="1" applyBorder="1" applyAlignment="1" applyProtection="1">
      <alignment horizontal="center" vertical="center"/>
    </xf>
    <xf numFmtId="0" fontId="12" fillId="0" borderId="8" xfId="0" applyFont="1" applyFill="1" applyBorder="1" applyAlignment="1">
      <alignment horizontal="left" vertical="center"/>
    </xf>
    <xf numFmtId="0" fontId="11" fillId="0" borderId="17" xfId="0" applyNumberFormat="1" applyFont="1" applyFill="1" applyBorder="1" applyAlignment="1" applyProtection="1">
      <alignment horizontal="center" vertical="center" wrapText="1"/>
    </xf>
    <xf numFmtId="49" fontId="11" fillId="0" borderId="17" xfId="0" applyNumberFormat="1" applyFont="1" applyFill="1" applyBorder="1" applyAlignment="1" applyProtection="1">
      <alignment horizontal="left" vertical="center" wrapText="1"/>
    </xf>
    <xf numFmtId="49" fontId="11" fillId="0" borderId="19"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left" vertical="center" wrapText="1"/>
    </xf>
    <xf numFmtId="0" fontId="9" fillId="0" borderId="21"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1" fillId="0" borderId="22"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xf>
    <xf numFmtId="0" fontId="11" fillId="0" borderId="10" xfId="0" applyNumberFormat="1" applyFont="1" applyFill="1" applyBorder="1" applyAlignment="1" applyProtection="1">
      <alignment horizontal="left" vertical="center"/>
    </xf>
    <xf numFmtId="0" fontId="11" fillId="0" borderId="16" xfId="0" applyNumberFormat="1" applyFont="1" applyFill="1" applyBorder="1" applyAlignment="1" applyProtection="1">
      <alignment horizontal="left" vertical="center"/>
    </xf>
    <xf numFmtId="0" fontId="14" fillId="0" borderId="19" xfId="0" applyFont="1" applyFill="1" applyBorder="1" applyAlignment="1">
      <alignment horizontal="left" vertical="center"/>
    </xf>
    <xf numFmtId="0" fontId="14" fillId="0" borderId="22" xfId="0" applyFont="1" applyFill="1" applyBorder="1" applyAlignment="1">
      <alignment horizontal="left" vertical="center"/>
    </xf>
    <xf numFmtId="0" fontId="11" fillId="0" borderId="1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0" fontId="11" fillId="0" borderId="8" xfId="55" applyFont="1" applyFill="1" applyBorder="1" applyAlignment="1">
      <alignment horizontal="left" vertical="center" wrapText="1"/>
    </xf>
    <xf numFmtId="0" fontId="12" fillId="0" borderId="8" xfId="0" applyNumberFormat="1" applyFont="1" applyFill="1" applyBorder="1" applyAlignment="1" applyProtection="1">
      <alignment horizontal="left" vertical="center" wrapText="1"/>
    </xf>
    <xf numFmtId="0" fontId="15" fillId="0" borderId="8" xfId="0" applyNumberFormat="1" applyFont="1" applyFill="1" applyBorder="1" applyAlignment="1" applyProtection="1">
      <alignment horizontal="left" vertical="center" wrapText="1"/>
    </xf>
    <xf numFmtId="49" fontId="11" fillId="0" borderId="8" xfId="0" applyNumberFormat="1" applyFont="1" applyFill="1" applyBorder="1" applyAlignment="1" applyProtection="1">
      <alignment horizontal="left" vertical="center"/>
    </xf>
    <xf numFmtId="0" fontId="11" fillId="0" borderId="23" xfId="0" applyNumberFormat="1" applyFont="1" applyFill="1" applyBorder="1" applyAlignment="1" applyProtection="1">
      <alignment horizontal="center" vertical="center"/>
    </xf>
    <xf numFmtId="0" fontId="11" fillId="0" borderId="23" xfId="0" applyNumberFormat="1" applyFont="1" applyFill="1" applyBorder="1" applyAlignment="1" applyProtection="1">
      <alignment horizontal="center" vertical="center" wrapText="1"/>
    </xf>
    <xf numFmtId="49" fontId="11" fillId="0" borderId="17" xfId="0" applyNumberFormat="1" applyFont="1" applyFill="1" applyBorder="1" applyAlignment="1" applyProtection="1">
      <alignment horizontal="left" vertical="center"/>
    </xf>
    <xf numFmtId="49" fontId="11" fillId="0" borderId="19" xfId="0" applyNumberFormat="1" applyFont="1" applyFill="1" applyBorder="1" applyAlignment="1" applyProtection="1">
      <alignment horizontal="left" vertical="center"/>
    </xf>
    <xf numFmtId="0" fontId="11" fillId="0" borderId="9" xfId="26" applyNumberFormat="1" applyFont="1" applyFill="1" applyBorder="1" applyAlignment="1" applyProtection="1">
      <alignment horizontal="left" vertical="center" wrapText="1"/>
    </xf>
    <xf numFmtId="0" fontId="11" fillId="0" borderId="10" xfId="26" applyNumberFormat="1" applyFont="1" applyFill="1" applyBorder="1" applyAlignment="1" applyProtection="1">
      <alignment horizontal="left" vertical="center" wrapText="1"/>
    </xf>
    <xf numFmtId="0" fontId="11" fillId="0" borderId="13" xfId="33" applyNumberFormat="1" applyFont="1" applyFill="1" applyBorder="1" applyAlignment="1" applyProtection="1">
      <alignment horizontal="left" vertical="center"/>
    </xf>
    <xf numFmtId="0" fontId="11" fillId="0" borderId="15" xfId="33" applyNumberFormat="1" applyFont="1" applyFill="1" applyBorder="1" applyAlignment="1" applyProtection="1">
      <alignment horizontal="left" vertical="center"/>
    </xf>
    <xf numFmtId="0" fontId="11" fillId="0" borderId="13" xfId="56" applyNumberFormat="1" applyFont="1" applyFill="1" applyBorder="1" applyAlignment="1" applyProtection="1">
      <alignment horizontal="left" vertical="center"/>
    </xf>
    <xf numFmtId="0" fontId="11" fillId="0" borderId="14" xfId="56" applyNumberFormat="1" applyFont="1" applyFill="1" applyBorder="1" applyAlignment="1" applyProtection="1">
      <alignment horizontal="left" vertical="center"/>
    </xf>
    <xf numFmtId="0" fontId="11" fillId="0" borderId="15" xfId="56" applyNumberFormat="1" applyFont="1" applyFill="1" applyBorder="1" applyAlignment="1" applyProtection="1">
      <alignment horizontal="left" vertical="center"/>
    </xf>
    <xf numFmtId="49" fontId="11" fillId="0" borderId="9" xfId="41" applyNumberFormat="1" applyFont="1" applyFill="1" applyBorder="1" applyAlignment="1" applyProtection="1">
      <alignment horizontal="left" vertical="center" wrapText="1"/>
    </xf>
    <xf numFmtId="49" fontId="11" fillId="0" borderId="10" xfId="41" applyNumberFormat="1" applyFont="1" applyFill="1" applyBorder="1" applyAlignment="1" applyProtection="1">
      <alignment horizontal="left" vertical="center" wrapText="1"/>
    </xf>
    <xf numFmtId="49" fontId="11" fillId="0" borderId="16" xfId="41" applyNumberFormat="1" applyFont="1" applyFill="1" applyBorder="1" applyAlignment="1" applyProtection="1">
      <alignment horizontal="left" vertical="center" wrapText="1"/>
    </xf>
    <xf numFmtId="49" fontId="11" fillId="0" borderId="9" xfId="11" applyNumberFormat="1" applyFont="1" applyFill="1" applyBorder="1" applyAlignment="1" applyProtection="1">
      <alignment horizontal="left" vertical="center" wrapText="1"/>
    </xf>
    <xf numFmtId="49" fontId="11" fillId="0" borderId="10" xfId="11" applyNumberFormat="1" applyFont="1" applyFill="1" applyBorder="1" applyAlignment="1" applyProtection="1">
      <alignment horizontal="left" vertical="center" wrapText="1"/>
    </xf>
    <xf numFmtId="49" fontId="11" fillId="0" borderId="16" xfId="11" applyNumberFormat="1" applyFont="1" applyFill="1" applyBorder="1" applyAlignment="1" applyProtection="1">
      <alignment horizontal="left" vertical="center" wrapText="1"/>
    </xf>
    <xf numFmtId="0" fontId="12" fillId="0" borderId="8" xfId="11" applyFont="1" applyFill="1" applyBorder="1" applyAlignment="1">
      <alignment horizontal="left" vertical="center"/>
    </xf>
    <xf numFmtId="49" fontId="11" fillId="0" borderId="8" xfId="11" applyNumberFormat="1" applyFont="1" applyFill="1" applyBorder="1" applyAlignment="1" applyProtection="1">
      <alignment horizontal="left" vertical="center" wrapText="1"/>
    </xf>
    <xf numFmtId="49" fontId="11" fillId="0" borderId="17" xfId="38" applyNumberFormat="1" applyFont="1" applyFill="1" applyBorder="1" applyAlignment="1" applyProtection="1">
      <alignment horizontal="left" vertical="center" wrapText="1"/>
    </xf>
    <xf numFmtId="49" fontId="11" fillId="0" borderId="19" xfId="38" applyNumberFormat="1" applyFont="1" applyFill="1" applyBorder="1" applyAlignment="1" applyProtection="1">
      <alignment horizontal="left" vertical="center" wrapText="1"/>
    </xf>
    <xf numFmtId="49" fontId="11" fillId="0" borderId="20" xfId="38" applyNumberFormat="1" applyFont="1" applyFill="1" applyBorder="1" applyAlignment="1" applyProtection="1">
      <alignment horizontal="left" vertical="center" wrapText="1"/>
    </xf>
    <xf numFmtId="49" fontId="11" fillId="0" borderId="8" xfId="42" applyNumberFormat="1" applyFont="1" applyFill="1" applyBorder="1" applyAlignment="1" applyProtection="1">
      <alignment horizontal="left" vertical="center" wrapText="1"/>
    </xf>
    <xf numFmtId="0" fontId="11" fillId="0" borderId="14" xfId="33" applyNumberFormat="1" applyFont="1" applyFill="1" applyBorder="1" applyAlignment="1" applyProtection="1">
      <alignment horizontal="left" vertical="center"/>
    </xf>
    <xf numFmtId="49" fontId="11" fillId="0" borderId="22" xfId="38" applyNumberFormat="1" applyFont="1" applyFill="1" applyBorder="1" applyAlignment="1" applyProtection="1">
      <alignment horizontal="left" vertical="center" wrapText="1"/>
    </xf>
    <xf numFmtId="4" fontId="11" fillId="0" borderId="8"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vertical="center" wrapText="1"/>
    </xf>
    <xf numFmtId="0" fontId="11" fillId="0" borderId="14" xfId="0" applyNumberFormat="1" applyFont="1" applyFill="1" applyBorder="1" applyAlignment="1" applyProtection="1">
      <alignment vertical="center"/>
    </xf>
    <xf numFmtId="0" fontId="11" fillId="0" borderId="13" xfId="0" applyNumberFormat="1" applyFont="1" applyFill="1" applyBorder="1" applyAlignment="1" applyProtection="1">
      <alignment vertical="center"/>
    </xf>
    <xf numFmtId="0" fontId="11" fillId="0" borderId="15" xfId="0" applyNumberFormat="1" applyFont="1" applyFill="1" applyBorder="1" applyAlignment="1" applyProtection="1">
      <alignment vertical="center"/>
    </xf>
    <xf numFmtId="0" fontId="11" fillId="0" borderId="14" xfId="0" applyNumberFormat="1" applyFont="1" applyFill="1" applyBorder="1" applyAlignment="1" applyProtection="1">
      <alignment vertical="center" wrapText="1"/>
    </xf>
    <xf numFmtId="0" fontId="12" fillId="0" borderId="1" xfId="0" applyFont="1" applyBorder="1">
      <alignment vertical="center"/>
    </xf>
    <xf numFmtId="0" fontId="16" fillId="0" borderId="0" xfId="0" applyFont="1" applyBorder="1" applyAlignment="1">
      <alignment vertical="center" wrapText="1"/>
    </xf>
    <xf numFmtId="0" fontId="12" fillId="0" borderId="1" xfId="0" applyFont="1" applyBorder="1" applyAlignment="1">
      <alignment vertical="center" wrapText="1"/>
    </xf>
    <xf numFmtId="0" fontId="12" fillId="0" borderId="24" xfId="0" applyFont="1" applyBorder="1">
      <alignment vertical="center"/>
    </xf>
    <xf numFmtId="0" fontId="10" fillId="0" borderId="24" xfId="0" applyFont="1" applyBorder="1" applyAlignment="1">
      <alignment horizontal="left" vertical="center"/>
    </xf>
    <xf numFmtId="0" fontId="12" fillId="0" borderId="11" xfId="0" applyFont="1" applyBorder="1">
      <alignment vertical="center"/>
    </xf>
    <xf numFmtId="0" fontId="17" fillId="0" borderId="8" xfId="0" applyFont="1" applyFill="1" applyBorder="1" applyAlignment="1">
      <alignment horizontal="center" vertical="center"/>
    </xf>
    <xf numFmtId="0" fontId="12" fillId="0" borderId="11" xfId="0" applyFont="1" applyBorder="1" applyAlignment="1">
      <alignment vertical="center" wrapText="1"/>
    </xf>
    <xf numFmtId="0" fontId="13" fillId="0" borderId="11" xfId="0" applyFont="1" applyBorder="1">
      <alignment vertical="center"/>
    </xf>
    <xf numFmtId="4" fontId="17" fillId="0" borderId="8" xfId="0" applyNumberFormat="1" applyFont="1" applyFill="1" applyBorder="1" applyAlignment="1">
      <alignment horizontal="right" vertical="center"/>
    </xf>
    <xf numFmtId="0" fontId="10" fillId="0" borderId="8" xfId="0" applyFont="1" applyFill="1" applyBorder="1" applyAlignment="1">
      <alignment horizontal="left" vertical="center"/>
    </xf>
    <xf numFmtId="4" fontId="10" fillId="0" borderId="8" xfId="0" applyNumberFormat="1" applyFont="1" applyFill="1" applyBorder="1" applyAlignment="1">
      <alignment horizontal="right" vertical="center"/>
    </xf>
    <xf numFmtId="0" fontId="12" fillId="0" borderId="25" xfId="0" applyFont="1" applyBorder="1">
      <alignment vertical="center"/>
    </xf>
    <xf numFmtId="0" fontId="12" fillId="0" borderId="25" xfId="0" applyFont="1" applyBorder="1" applyAlignment="1">
      <alignment vertical="center" wrapText="1"/>
    </xf>
    <xf numFmtId="0" fontId="10" fillId="0" borderId="1" xfId="0" applyFont="1" applyBorder="1" applyAlignment="1">
      <alignment horizontal="right" vertical="center" wrapText="1"/>
    </xf>
    <xf numFmtId="0" fontId="10" fillId="0" borderId="24" xfId="0" applyFont="1" applyBorder="1" applyAlignment="1">
      <alignment horizontal="center" vertical="center"/>
    </xf>
    <xf numFmtId="0" fontId="12" fillId="0" borderId="26" xfId="0" applyFont="1" applyBorder="1">
      <alignment vertical="center"/>
    </xf>
    <xf numFmtId="0" fontId="12" fillId="0" borderId="12" xfId="0" applyFont="1" applyBorder="1">
      <alignment vertical="center"/>
    </xf>
    <xf numFmtId="0" fontId="12" fillId="0" borderId="12" xfId="0" applyFont="1" applyBorder="1" applyAlignment="1">
      <alignment vertical="center" wrapText="1"/>
    </xf>
    <xf numFmtId="0" fontId="13" fillId="0" borderId="12" xfId="0" applyFont="1" applyBorder="1" applyAlignment="1">
      <alignment vertical="center" wrapText="1"/>
    </xf>
    <xf numFmtId="0" fontId="12" fillId="0" borderId="27" xfId="0" applyFont="1" applyBorder="1" applyAlignment="1">
      <alignment vertical="center" wrapText="1"/>
    </xf>
    <xf numFmtId="0" fontId="17"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8" fillId="2" borderId="8" xfId="0" applyFont="1" applyFill="1" applyBorder="1" applyAlignment="1">
      <alignment horizontal="center" vertical="center"/>
    </xf>
    <xf numFmtId="4" fontId="19" fillId="0" borderId="8" xfId="0" applyNumberFormat="1" applyFont="1" applyFill="1" applyBorder="1" applyAlignment="1">
      <alignment horizontal="right" vertical="center"/>
    </xf>
    <xf numFmtId="49" fontId="17" fillId="0" borderId="8" xfId="0" applyNumberFormat="1" applyFont="1" applyFill="1" applyBorder="1" applyAlignment="1">
      <alignment horizontal="center" vertical="center"/>
    </xf>
    <xf numFmtId="0" fontId="0" fillId="0" borderId="8" xfId="0" applyFont="1" applyBorder="1">
      <alignment vertical="center"/>
    </xf>
    <xf numFmtId="4" fontId="18" fillId="0" borderId="8" xfId="0" applyNumberFormat="1" applyFont="1" applyBorder="1" applyAlignment="1">
      <alignment horizontal="right" vertical="center"/>
    </xf>
    <xf numFmtId="176" fontId="18" fillId="0" borderId="28" xfId="0" applyNumberFormat="1" applyFont="1" applyBorder="1" applyAlignment="1">
      <alignment horizontal="right" vertical="center"/>
    </xf>
    <xf numFmtId="176" fontId="0" fillId="0" borderId="8" xfId="0" applyNumberFormat="1" applyFont="1" applyBorder="1">
      <alignment vertical="center"/>
    </xf>
    <xf numFmtId="176" fontId="18" fillId="0" borderId="8" xfId="0" applyNumberFormat="1" applyFont="1" applyBorder="1" applyAlignment="1">
      <alignment horizontal="right" vertical="center"/>
    </xf>
    <xf numFmtId="0" fontId="0" fillId="0" borderId="0" xfId="0" applyFont="1" applyFill="1">
      <alignment vertical="center"/>
    </xf>
    <xf numFmtId="0" fontId="12" fillId="0" borderId="1" xfId="0" applyFont="1" applyFill="1" applyBorder="1">
      <alignment vertical="center"/>
    </xf>
    <xf numFmtId="0" fontId="16"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2" fillId="0" borderId="11" xfId="0" applyFont="1" applyFill="1" applyBorder="1">
      <alignment vertical="center"/>
    </xf>
    <xf numFmtId="0" fontId="3" fillId="0" borderId="1" xfId="0" applyFont="1" applyFill="1" applyBorder="1" applyAlignment="1">
      <alignment horizontal="center" vertical="center"/>
    </xf>
    <xf numFmtId="0" fontId="12" fillId="0" borderId="24" xfId="0" applyFont="1" applyFill="1" applyBorder="1">
      <alignment vertical="center"/>
    </xf>
    <xf numFmtId="0" fontId="10" fillId="0" borderId="24" xfId="0" applyFont="1" applyFill="1" applyBorder="1" applyAlignment="1">
      <alignment horizontal="left" vertical="center"/>
    </xf>
    <xf numFmtId="0" fontId="10" fillId="0" borderId="24" xfId="0" applyFont="1" applyFill="1" applyBorder="1" applyAlignment="1">
      <alignment horizontal="center" vertical="center"/>
    </xf>
    <xf numFmtId="0" fontId="12" fillId="0" borderId="26" xfId="0" applyFont="1" applyFill="1" applyBorder="1">
      <alignment vertical="center"/>
    </xf>
    <xf numFmtId="0" fontId="12" fillId="0" borderId="11" xfId="0" applyFont="1" applyFill="1" applyBorder="1" applyAlignment="1">
      <alignment vertical="center" wrapText="1"/>
    </xf>
    <xf numFmtId="0" fontId="12" fillId="0" borderId="12" xfId="0" applyFont="1" applyFill="1" applyBorder="1">
      <alignment vertical="center"/>
    </xf>
    <xf numFmtId="0" fontId="12" fillId="0" borderId="12" xfId="0" applyFont="1" applyFill="1" applyBorder="1" applyAlignment="1">
      <alignment vertical="center" wrapText="1"/>
    </xf>
    <xf numFmtId="0" fontId="13" fillId="0" borderId="11" xfId="0" applyFont="1" applyFill="1" applyBorder="1">
      <alignment vertical="center"/>
    </xf>
    <xf numFmtId="0" fontId="13" fillId="0" borderId="12" xfId="0" applyFont="1" applyFill="1" applyBorder="1" applyAlignment="1">
      <alignment vertical="center" wrapText="1"/>
    </xf>
    <xf numFmtId="4" fontId="19" fillId="0" borderId="8" xfId="0" applyNumberFormat="1" applyFont="1" applyBorder="1" applyAlignment="1">
      <alignment horizontal="right" vertical="center"/>
    </xf>
    <xf numFmtId="0" fontId="12" fillId="0" borderId="25" xfId="0" applyFont="1" applyFill="1" applyBorder="1">
      <alignment vertical="center"/>
    </xf>
    <xf numFmtId="0" fontId="12" fillId="0" borderId="25" xfId="0" applyFont="1" applyFill="1" applyBorder="1" applyAlignment="1">
      <alignment vertical="center" wrapText="1"/>
    </xf>
    <xf numFmtId="0" fontId="12" fillId="0" borderId="27"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19"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0" fontId="21" fillId="0" borderId="24" xfId="0" applyFont="1" applyFill="1" applyBorder="1" applyAlignment="1">
      <alignment vertical="center"/>
    </xf>
    <xf numFmtId="0" fontId="18" fillId="0" borderId="24" xfId="0" applyFont="1" applyFill="1" applyBorder="1" applyAlignment="1">
      <alignment horizontal="left" vertical="center"/>
    </xf>
    <xf numFmtId="0" fontId="18" fillId="0" borderId="24" xfId="0" applyFont="1" applyFill="1" applyBorder="1" applyAlignment="1">
      <alignment horizontal="right" vertical="center"/>
    </xf>
    <xf numFmtId="0" fontId="21" fillId="0" borderId="11" xfId="0" applyFont="1" applyFill="1" applyBorder="1" applyAlignment="1">
      <alignment vertical="center"/>
    </xf>
    <xf numFmtId="0" fontId="23" fillId="0" borderId="8" xfId="0" applyFont="1" applyFill="1" applyBorder="1" applyAlignment="1">
      <alignment horizontal="center" vertical="center"/>
    </xf>
    <xf numFmtId="0" fontId="24" fillId="0" borderId="0" xfId="0" applyFont="1" applyFill="1" applyBorder="1" applyAlignment="1">
      <alignment vertical="center" wrapText="1"/>
    </xf>
    <xf numFmtId="4" fontId="23" fillId="0" borderId="8" xfId="0" applyNumberFormat="1" applyFont="1" applyFill="1" applyBorder="1" applyAlignment="1">
      <alignment horizontal="right" vertical="center"/>
    </xf>
    <xf numFmtId="0" fontId="18" fillId="0" borderId="8" xfId="0" applyFont="1" applyFill="1" applyBorder="1" applyAlignment="1">
      <alignment horizontal="center" vertical="center" wrapText="1"/>
    </xf>
    <xf numFmtId="0" fontId="18" fillId="0" borderId="8" xfId="0" applyFont="1" applyFill="1" applyBorder="1" applyAlignment="1">
      <alignment horizontal="center" vertical="center"/>
    </xf>
    <xf numFmtId="49" fontId="10" fillId="0" borderId="8" xfId="0" applyNumberFormat="1" applyFont="1" applyFill="1" applyBorder="1" applyAlignment="1" applyProtection="1">
      <alignment horizontal="center" vertical="center" wrapText="1"/>
    </xf>
    <xf numFmtId="4" fontId="18" fillId="0" borderId="8" xfId="0" applyNumberFormat="1" applyFont="1" applyFill="1" applyBorder="1" applyAlignment="1">
      <alignment horizontal="right" vertical="center"/>
    </xf>
    <xf numFmtId="49" fontId="18" fillId="0" borderId="8" xfId="0" applyNumberFormat="1" applyFont="1" applyFill="1" applyBorder="1" applyAlignment="1">
      <alignment horizontal="center" vertical="center" wrapText="1"/>
    </xf>
    <xf numFmtId="0" fontId="21" fillId="0" borderId="0" xfId="0" applyFont="1" applyFill="1" applyAlignment="1">
      <alignment vertical="center"/>
    </xf>
    <xf numFmtId="0" fontId="18" fillId="0" borderId="8" xfId="0" applyFont="1" applyFill="1" applyBorder="1" applyAlignment="1">
      <alignment horizontal="left" vertical="center"/>
    </xf>
    <xf numFmtId="0" fontId="18" fillId="0" borderId="8" xfId="0" applyFont="1" applyFill="1" applyBorder="1" applyAlignment="1">
      <alignment horizontal="left" vertical="center" wrapText="1"/>
    </xf>
    <xf numFmtId="0" fontId="21" fillId="0" borderId="25" xfId="0" applyFont="1" applyFill="1" applyBorder="1" applyAlignment="1">
      <alignment vertical="center"/>
    </xf>
    <xf numFmtId="0" fontId="20" fillId="0" borderId="25" xfId="0" applyFont="1" applyFill="1" applyBorder="1" applyAlignment="1">
      <alignment vertical="center" wrapText="1"/>
    </xf>
    <xf numFmtId="0" fontId="20" fillId="0" borderId="12" xfId="0" applyFont="1" applyFill="1" applyBorder="1" applyAlignment="1">
      <alignment vertical="center" wrapText="1"/>
    </xf>
    <xf numFmtId="0" fontId="20" fillId="0" borderId="27" xfId="0" applyFont="1" applyFill="1" applyBorder="1" applyAlignment="1">
      <alignment vertical="center" wrapText="1"/>
    </xf>
    <xf numFmtId="0" fontId="18" fillId="0" borderId="1" xfId="0" applyFont="1" applyFill="1" applyBorder="1" applyAlignment="1">
      <alignment horizontal="right" vertical="center" wrapText="1"/>
    </xf>
    <xf numFmtId="0" fontId="20" fillId="0" borderId="24" xfId="0" applyFont="1" applyFill="1" applyBorder="1" applyAlignment="1">
      <alignment vertical="center" wrapText="1"/>
    </xf>
    <xf numFmtId="0" fontId="23" fillId="0" borderId="8" xfId="0" applyFont="1" applyFill="1" applyBorder="1" applyAlignment="1">
      <alignment horizontal="center" vertical="center" wrapText="1"/>
    </xf>
    <xf numFmtId="0" fontId="21" fillId="0" borderId="11" xfId="0" applyFont="1" applyFill="1" applyBorder="1" applyAlignment="1">
      <alignment vertical="center" wrapText="1"/>
    </xf>
    <xf numFmtId="0" fontId="25" fillId="0" borderId="11" xfId="0" applyFont="1" applyFill="1" applyBorder="1" applyAlignment="1">
      <alignment vertical="center"/>
    </xf>
    <xf numFmtId="0" fontId="21" fillId="0" borderId="12" xfId="0" applyFont="1" applyFill="1" applyBorder="1" applyAlignment="1">
      <alignment vertical="center"/>
    </xf>
    <xf numFmtId="0" fontId="21" fillId="0" borderId="12" xfId="0" applyFont="1" applyFill="1" applyBorder="1" applyAlignment="1">
      <alignment vertical="center" wrapText="1"/>
    </xf>
    <xf numFmtId="0" fontId="25" fillId="0" borderId="12" xfId="0" applyFont="1" applyFill="1" applyBorder="1" applyAlignment="1">
      <alignment vertical="center" wrapText="1"/>
    </xf>
    <xf numFmtId="0" fontId="10" fillId="0" borderId="1" xfId="0" applyFont="1" applyFill="1" applyBorder="1">
      <alignment vertical="center"/>
    </xf>
    <xf numFmtId="0" fontId="24" fillId="0" borderId="1" xfId="0" applyFont="1" applyFill="1" applyBorder="1" applyAlignment="1">
      <alignment vertical="center" wrapText="1"/>
    </xf>
    <xf numFmtId="0" fontId="24" fillId="0" borderId="24" xfId="0" applyFont="1" applyFill="1" applyBorder="1" applyAlignment="1">
      <alignment vertical="center" wrapText="1"/>
    </xf>
    <xf numFmtId="0" fontId="10" fillId="0" borderId="24" xfId="0" applyFont="1" applyFill="1" applyBorder="1" applyAlignment="1">
      <alignment horizontal="right" vertical="center"/>
    </xf>
    <xf numFmtId="0" fontId="18" fillId="0" borderId="8" xfId="0" applyFont="1" applyBorder="1" applyAlignment="1">
      <alignment horizontal="center" vertical="center"/>
    </xf>
    <xf numFmtId="0" fontId="24" fillId="0" borderId="25" xfId="0" applyFont="1" applyFill="1" applyBorder="1" applyAlignment="1">
      <alignment vertical="center" wrapText="1"/>
    </xf>
    <xf numFmtId="0" fontId="12" fillId="0" borderId="24" xfId="0" applyFont="1" applyFill="1" applyBorder="1" applyAlignment="1">
      <alignment vertical="center" wrapText="1"/>
    </xf>
    <xf numFmtId="0" fontId="26" fillId="0" borderId="1" xfId="0" applyFont="1" applyFill="1" applyBorder="1" applyAlignment="1">
      <alignment horizontal="right" vertical="center" wrapText="1"/>
    </xf>
    <xf numFmtId="0" fontId="24" fillId="0" borderId="11" xfId="0" applyFont="1" applyFill="1" applyBorder="1" applyAlignment="1">
      <alignment vertical="center" wrapText="1"/>
    </xf>
    <xf numFmtId="0" fontId="24" fillId="0" borderId="26" xfId="0" applyFont="1" applyFill="1" applyBorder="1" applyAlignment="1">
      <alignment vertical="center" wrapText="1"/>
    </xf>
    <xf numFmtId="0" fontId="24" fillId="0" borderId="12" xfId="0" applyFont="1" applyFill="1" applyBorder="1" applyAlignment="1">
      <alignment vertical="center" wrapText="1"/>
    </xf>
    <xf numFmtId="0" fontId="24" fillId="0" borderId="27" xfId="0" applyFont="1" applyFill="1" applyBorder="1" applyAlignment="1">
      <alignment vertical="center" wrapText="1"/>
    </xf>
    <xf numFmtId="0" fontId="19" fillId="0" borderId="1"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0" fillId="0" borderId="24" xfId="0" applyFont="1" applyFill="1" applyBorder="1" applyAlignment="1">
      <alignment vertical="center"/>
    </xf>
    <xf numFmtId="0" fontId="19" fillId="0" borderId="24" xfId="0" applyFont="1" applyFill="1" applyBorder="1" applyAlignment="1">
      <alignment horizontal="center" vertical="center"/>
    </xf>
    <xf numFmtId="0" fontId="20" fillId="0" borderId="11" xfId="0" applyFont="1" applyFill="1" applyBorder="1" applyAlignment="1">
      <alignment vertical="center"/>
    </xf>
    <xf numFmtId="0" fontId="20" fillId="0" borderId="25" xfId="0" applyFont="1" applyFill="1" applyBorder="1" applyAlignment="1">
      <alignment vertical="center"/>
    </xf>
    <xf numFmtId="0" fontId="20" fillId="0" borderId="11" xfId="0" applyFont="1" applyFill="1" applyBorder="1" applyAlignment="1">
      <alignment vertical="center" wrapText="1"/>
    </xf>
    <xf numFmtId="0" fontId="20" fillId="0" borderId="26" xfId="0" applyFont="1" applyFill="1" applyBorder="1" applyAlignment="1">
      <alignment vertical="center" wrapText="1"/>
    </xf>
    <xf numFmtId="0" fontId="12" fillId="0" borderId="1" xfId="0" applyFont="1" applyFill="1" applyBorder="1" applyAlignment="1">
      <alignment vertical="center" wrapText="1"/>
    </xf>
    <xf numFmtId="0" fontId="19" fillId="0" borderId="8" xfId="0" applyFont="1" applyBorder="1" applyAlignment="1">
      <alignment horizontal="right" vertical="center"/>
    </xf>
    <xf numFmtId="0" fontId="17" fillId="0" borderId="8" xfId="0" applyFont="1" applyFill="1" applyBorder="1" applyAlignment="1">
      <alignment horizontal="left" vertical="center"/>
    </xf>
    <xf numFmtId="49" fontId="17" fillId="0" borderId="8" xfId="0" applyNumberFormat="1" applyFont="1" applyFill="1" applyBorder="1" applyAlignment="1">
      <alignment horizontal="left" vertical="center"/>
    </xf>
    <xf numFmtId="0" fontId="23" fillId="0" borderId="28" xfId="0" applyFont="1" applyFill="1" applyBorder="1" applyAlignment="1">
      <alignment horizontal="center" vertical="center"/>
    </xf>
    <xf numFmtId="0" fontId="28" fillId="0" borderId="8" xfId="0" applyNumberFormat="1" applyFont="1" applyBorder="1" applyAlignment="1">
      <alignment horizontal="left" vertical="center"/>
    </xf>
    <xf numFmtId="0" fontId="28" fillId="0" borderId="8" xfId="0" applyFont="1" applyBorder="1" applyAlignment="1">
      <alignment horizontal="left" vertical="center" wrapText="1"/>
    </xf>
    <xf numFmtId="4" fontId="28" fillId="0" borderId="8" xfId="0" applyNumberFormat="1" applyFont="1" applyBorder="1" applyAlignment="1">
      <alignment horizontal="right" vertical="center"/>
    </xf>
    <xf numFmtId="0" fontId="28" fillId="0" borderId="8" xfId="0" applyFont="1" applyBorder="1" applyAlignment="1">
      <alignment horizontal="right" vertical="center"/>
    </xf>
    <xf numFmtId="0" fontId="29" fillId="0" borderId="12" xfId="0" applyFont="1" applyFill="1" applyBorder="1" applyAlignment="1">
      <alignment vertical="center" wrapText="1"/>
    </xf>
    <xf numFmtId="0" fontId="29" fillId="0" borderId="11" xfId="0" applyFont="1" applyFill="1" applyBorder="1" applyAlignment="1">
      <alignment vertical="center" wrapText="1"/>
    </xf>
    <xf numFmtId="0" fontId="29" fillId="0" borderId="8" xfId="0" applyFont="1" applyFill="1" applyBorder="1" applyAlignment="1">
      <alignment vertical="center" wrapText="1"/>
    </xf>
    <xf numFmtId="0" fontId="30" fillId="0" borderId="11" xfId="0" applyFont="1" applyFill="1" applyBorder="1" applyAlignment="1">
      <alignment vertical="center" wrapText="1"/>
    </xf>
    <xf numFmtId="0" fontId="30" fillId="0" borderId="12" xfId="0" applyFont="1" applyFill="1" applyBorder="1" applyAlignment="1">
      <alignment vertical="center" wrapText="1"/>
    </xf>
    <xf numFmtId="0" fontId="29" fillId="0" borderId="25" xfId="0" applyFont="1" applyFill="1" applyBorder="1" applyAlignment="1">
      <alignment vertical="center" wrapText="1"/>
    </xf>
    <xf numFmtId="0" fontId="20" fillId="0" borderId="29"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32" fillId="0" borderId="0" xfId="0" applyFont="1" applyFill="1" applyAlignment="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31"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32" xfId="33"/>
    <cellStyle name="好" xfId="34" builtinId="26"/>
    <cellStyle name="适中" xfId="35" builtinId="28"/>
    <cellStyle name="20% - 强调文字颜色 5" xfId="36" builtinId="46"/>
    <cellStyle name="强调文字颜色 1" xfId="37" builtinId="29"/>
    <cellStyle name="常规 42" xfId="38"/>
    <cellStyle name="20% - 强调文字颜色 1" xfId="39" builtinId="30"/>
    <cellStyle name="40% - 强调文字颜色 1" xfId="40" builtinId="31"/>
    <cellStyle name="常规 38" xfId="41"/>
    <cellStyle name="常规 43"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3.xml"/><Relationship Id="rId38" Type="http://schemas.openxmlformats.org/officeDocument/2006/relationships/externalLink" Target="externalLinks/externalLink12.xml"/><Relationship Id="rId37" Type="http://schemas.openxmlformats.org/officeDocument/2006/relationships/externalLink" Target="externalLinks/externalLink11.xml"/><Relationship Id="rId36" Type="http://schemas.openxmlformats.org/officeDocument/2006/relationships/externalLink" Target="externalLinks/externalLink10.xml"/><Relationship Id="rId35" Type="http://schemas.openxmlformats.org/officeDocument/2006/relationships/externalLink" Target="externalLinks/externalLink9.xml"/><Relationship Id="rId34" Type="http://schemas.openxmlformats.org/officeDocument/2006/relationships/externalLink" Target="externalLinks/externalLink8.xml"/><Relationship Id="rId33" Type="http://schemas.openxmlformats.org/officeDocument/2006/relationships/externalLink" Target="externalLinks/externalLink7.xml"/><Relationship Id="rId32" Type="http://schemas.openxmlformats.org/officeDocument/2006/relationships/externalLink" Target="externalLinks/externalLink6.xml"/><Relationship Id="rId31" Type="http://schemas.openxmlformats.org/officeDocument/2006/relationships/externalLink" Target="externalLinks/externalLink5.xml"/><Relationship Id="rId30" Type="http://schemas.openxmlformats.org/officeDocument/2006/relationships/externalLink" Target="externalLinks/externalLink4.xml"/><Relationship Id="rId3" Type="http://schemas.openxmlformats.org/officeDocument/2006/relationships/worksheet" Target="worksheets/sheet3.xml"/><Relationship Id="rId29" Type="http://schemas.openxmlformats.org/officeDocument/2006/relationships/externalLink" Target="externalLinks/externalLink3.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
  <sheetViews>
    <sheetView tabSelected="1" workbookViewId="0">
      <selection activeCell="A4" sqref="A4"/>
    </sheetView>
  </sheetViews>
  <sheetFormatPr defaultColWidth="9" defaultRowHeight="14.25" outlineLevelRow="4"/>
  <cols>
    <col min="1" max="1" width="123.125" style="222" customWidth="1"/>
    <col min="2" max="16384" width="9" style="222"/>
  </cols>
  <sheetData>
    <row r="1" ht="137" customHeight="1" spans="1:1">
      <c r="A1" s="223" t="s">
        <v>0</v>
      </c>
    </row>
    <row r="2" ht="96" customHeight="1" spans="1:1">
      <c r="A2" s="223" t="s">
        <v>1</v>
      </c>
    </row>
    <row r="3" ht="60" customHeight="1" spans="1:1">
      <c r="A3" s="224">
        <v>45707</v>
      </c>
    </row>
    <row r="5" ht="37" customHeight="1" spans="1:1">
      <c r="A5" s="225"/>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H26" sqref="H26"/>
    </sheetView>
  </sheetViews>
  <sheetFormatPr defaultColWidth="10" defaultRowHeight="13.5"/>
  <cols>
    <col min="1" max="1" width="1.53333333333333" customWidth="1"/>
    <col min="2" max="2" width="11.875" customWidth="1"/>
    <col min="3" max="3" width="32.125" customWidth="1"/>
    <col min="4" max="9" width="14.75" customWidth="1"/>
    <col min="10" max="10" width="1.53333333333333" customWidth="1"/>
    <col min="11" max="11" width="9.76666666666667" customWidth="1"/>
  </cols>
  <sheetData>
    <row r="1" ht="25" customHeight="1" spans="1:10">
      <c r="A1" s="101"/>
      <c r="B1" s="2"/>
      <c r="C1" s="102"/>
      <c r="D1" s="103"/>
      <c r="E1" s="103"/>
      <c r="F1" s="103"/>
      <c r="G1" s="103"/>
      <c r="H1" s="103"/>
      <c r="I1" s="115" t="s">
        <v>273</v>
      </c>
      <c r="J1" s="106"/>
    </row>
    <row r="2" ht="22.8" customHeight="1" spans="1:10">
      <c r="A2" s="101"/>
      <c r="B2" s="3" t="s">
        <v>274</v>
      </c>
      <c r="C2" s="3"/>
      <c r="D2" s="3"/>
      <c r="E2" s="3"/>
      <c r="F2" s="3"/>
      <c r="G2" s="3"/>
      <c r="H2" s="3"/>
      <c r="I2" s="3"/>
      <c r="J2" s="106" t="s">
        <v>3</v>
      </c>
    </row>
    <row r="3" ht="19.55" customHeight="1" spans="1:10">
      <c r="A3" s="104"/>
      <c r="B3" s="105" t="s">
        <v>5</v>
      </c>
      <c r="C3" s="105"/>
      <c r="D3" s="116"/>
      <c r="E3" s="116"/>
      <c r="F3" s="116"/>
      <c r="G3" s="116"/>
      <c r="H3" s="116"/>
      <c r="I3" s="116" t="s">
        <v>6</v>
      </c>
      <c r="J3" s="117"/>
    </row>
    <row r="4" ht="24.4" customHeight="1" spans="1:10">
      <c r="A4" s="106"/>
      <c r="B4" s="107" t="s">
        <v>204</v>
      </c>
      <c r="C4" s="107" t="s">
        <v>71</v>
      </c>
      <c r="D4" s="107" t="s">
        <v>275</v>
      </c>
      <c r="E4" s="107"/>
      <c r="F4" s="107"/>
      <c r="G4" s="107"/>
      <c r="H4" s="107"/>
      <c r="I4" s="107"/>
      <c r="J4" s="118"/>
    </row>
    <row r="5" ht="24.4" customHeight="1" spans="1:10">
      <c r="A5" s="108"/>
      <c r="B5" s="107"/>
      <c r="C5" s="107"/>
      <c r="D5" s="107" t="s">
        <v>59</v>
      </c>
      <c r="E5" s="122" t="s">
        <v>276</v>
      </c>
      <c r="F5" s="107" t="s">
        <v>277</v>
      </c>
      <c r="G5" s="107"/>
      <c r="H5" s="107"/>
      <c r="I5" s="107" t="s">
        <v>232</v>
      </c>
      <c r="J5" s="118"/>
    </row>
    <row r="6" ht="24.4" customHeight="1" spans="1:10">
      <c r="A6" s="108"/>
      <c r="B6" s="107"/>
      <c r="C6" s="107"/>
      <c r="D6" s="107"/>
      <c r="E6" s="122"/>
      <c r="F6" s="107" t="s">
        <v>201</v>
      </c>
      <c r="G6" s="107" t="s">
        <v>278</v>
      </c>
      <c r="H6" s="107" t="s">
        <v>279</v>
      </c>
      <c r="I6" s="107"/>
      <c r="J6" s="119"/>
    </row>
    <row r="7" ht="22.8" customHeight="1" spans="1:10">
      <c r="A7" s="109"/>
      <c r="B7" s="107"/>
      <c r="C7" s="107" t="s">
        <v>72</v>
      </c>
      <c r="D7" s="110">
        <f t="shared" ref="D7:I7" si="0">D8</f>
        <v>389944.9</v>
      </c>
      <c r="E7" s="110">
        <f t="shared" si="0"/>
        <v>0</v>
      </c>
      <c r="F7" s="110">
        <f t="shared" si="0"/>
        <v>307314</v>
      </c>
      <c r="G7" s="110">
        <f t="shared" si="0"/>
        <v>0</v>
      </c>
      <c r="H7" s="110">
        <f t="shared" si="0"/>
        <v>307314</v>
      </c>
      <c r="I7" s="110">
        <f t="shared" si="0"/>
        <v>82630.9</v>
      </c>
      <c r="J7" s="120"/>
    </row>
    <row r="8" ht="22.8" customHeight="1" spans="1:10">
      <c r="A8" s="109"/>
      <c r="B8" s="124">
        <v>305</v>
      </c>
      <c r="C8" s="127" t="s">
        <v>280</v>
      </c>
      <c r="D8" s="128">
        <v>389944.9</v>
      </c>
      <c r="E8" s="127"/>
      <c r="F8" s="128">
        <v>307314</v>
      </c>
      <c r="G8" s="127"/>
      <c r="H8" s="128">
        <v>307314</v>
      </c>
      <c r="I8" s="128">
        <v>82630.9</v>
      </c>
      <c r="J8" s="120"/>
    </row>
    <row r="9" ht="22.8" customHeight="1" spans="1:10">
      <c r="A9" s="109"/>
      <c r="B9" s="124">
        <v>305001</v>
      </c>
      <c r="C9" s="127" t="s">
        <v>281</v>
      </c>
      <c r="D9" s="128">
        <v>51580</v>
      </c>
      <c r="E9" s="127"/>
      <c r="F9" s="128">
        <v>28350</v>
      </c>
      <c r="G9" s="127"/>
      <c r="H9" s="128">
        <v>28350</v>
      </c>
      <c r="I9" s="128">
        <v>23230</v>
      </c>
      <c r="J9" s="120"/>
    </row>
    <row r="10" ht="22.8" customHeight="1" spans="1:10">
      <c r="A10" s="109"/>
      <c r="B10" s="124">
        <v>305002</v>
      </c>
      <c r="C10" s="127" t="s">
        <v>282</v>
      </c>
      <c r="D10" s="129">
        <v>855</v>
      </c>
      <c r="E10" s="130"/>
      <c r="F10" s="131"/>
      <c r="G10" s="130"/>
      <c r="H10" s="131"/>
      <c r="I10" s="131">
        <v>855</v>
      </c>
      <c r="J10" s="120"/>
    </row>
    <row r="11" ht="22.8" customHeight="1" spans="1:10">
      <c r="A11" s="109"/>
      <c r="B11" s="124">
        <v>305003</v>
      </c>
      <c r="C11" s="127" t="s">
        <v>283</v>
      </c>
      <c r="D11" s="128">
        <v>21240</v>
      </c>
      <c r="E11" s="127"/>
      <c r="F11" s="128">
        <v>11340</v>
      </c>
      <c r="G11" s="127"/>
      <c r="H11" s="128">
        <v>11340</v>
      </c>
      <c r="I11" s="128">
        <v>9900</v>
      </c>
      <c r="J11" s="120"/>
    </row>
    <row r="12" ht="22.8" customHeight="1" spans="1:10">
      <c r="A12" s="109"/>
      <c r="B12" s="124">
        <v>305004</v>
      </c>
      <c r="C12" s="127" t="s">
        <v>284</v>
      </c>
      <c r="D12" s="128">
        <v>209817.9</v>
      </c>
      <c r="E12" s="127"/>
      <c r="F12" s="128">
        <v>181440</v>
      </c>
      <c r="G12" s="127"/>
      <c r="H12" s="128">
        <v>181440</v>
      </c>
      <c r="I12" s="128">
        <v>28377.9</v>
      </c>
      <c r="J12" s="120"/>
    </row>
    <row r="13" ht="22.8" customHeight="1" spans="1:10">
      <c r="A13" s="109"/>
      <c r="B13" s="124">
        <v>305005</v>
      </c>
      <c r="C13" s="127" t="s">
        <v>285</v>
      </c>
      <c r="D13" s="128">
        <v>53810</v>
      </c>
      <c r="E13" s="127"/>
      <c r="F13" s="128">
        <v>45360</v>
      </c>
      <c r="G13" s="127"/>
      <c r="H13" s="128">
        <v>45360</v>
      </c>
      <c r="I13" s="128">
        <v>8450</v>
      </c>
      <c r="J13" s="120"/>
    </row>
    <row r="14" ht="22.8" customHeight="1" spans="1:10">
      <c r="A14" s="109"/>
      <c r="B14" s="124">
        <v>305006</v>
      </c>
      <c r="C14" s="127" t="s">
        <v>286</v>
      </c>
      <c r="D14" s="128">
        <v>52642</v>
      </c>
      <c r="E14" s="127"/>
      <c r="F14" s="128">
        <v>40824</v>
      </c>
      <c r="G14" s="127"/>
      <c r="H14" s="128">
        <v>40824</v>
      </c>
      <c r="I14" s="128">
        <v>11818</v>
      </c>
      <c r="J14" s="120"/>
    </row>
    <row r="15" ht="22.8" customHeight="1" spans="1:10">
      <c r="A15" s="109"/>
      <c r="B15" s="107"/>
      <c r="C15" s="107"/>
      <c r="D15" s="110"/>
      <c r="E15" s="110"/>
      <c r="F15" s="110"/>
      <c r="G15" s="110"/>
      <c r="H15" s="110"/>
      <c r="I15" s="110"/>
      <c r="J15" s="120"/>
    </row>
    <row r="16" ht="22.8" customHeight="1" spans="1:10">
      <c r="A16" s="109"/>
      <c r="B16" s="107"/>
      <c r="C16" s="107"/>
      <c r="D16" s="110"/>
      <c r="E16" s="110"/>
      <c r="F16" s="110"/>
      <c r="G16" s="110"/>
      <c r="H16" s="110"/>
      <c r="I16" s="110"/>
      <c r="J16" s="12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H15" sqref="H15"/>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101"/>
      <c r="B1" s="2"/>
      <c r="C1" s="2"/>
      <c r="D1" s="2"/>
      <c r="E1" s="102"/>
      <c r="F1" s="102"/>
      <c r="G1" s="103"/>
      <c r="H1" s="103"/>
      <c r="I1" s="115" t="s">
        <v>287</v>
      </c>
      <c r="J1" s="106"/>
    </row>
    <row r="2" ht="22.8" customHeight="1" spans="1:10">
      <c r="A2" s="101"/>
      <c r="B2" s="3" t="s">
        <v>288</v>
      </c>
      <c r="C2" s="3"/>
      <c r="D2" s="3"/>
      <c r="E2" s="3"/>
      <c r="F2" s="3"/>
      <c r="G2" s="3"/>
      <c r="H2" s="3"/>
      <c r="I2" s="3"/>
      <c r="J2" s="106"/>
    </row>
    <row r="3" ht="19.55" customHeight="1" spans="1:10">
      <c r="A3" s="104"/>
      <c r="B3" s="105" t="s">
        <v>5</v>
      </c>
      <c r="C3" s="105"/>
      <c r="D3" s="105"/>
      <c r="E3" s="105"/>
      <c r="F3" s="105"/>
      <c r="G3" s="104"/>
      <c r="H3" s="104"/>
      <c r="I3" s="116" t="s">
        <v>6</v>
      </c>
      <c r="J3" s="117"/>
    </row>
    <row r="4" ht="24.4" customHeight="1" spans="1:10">
      <c r="A4" s="106"/>
      <c r="B4" s="107" t="s">
        <v>9</v>
      </c>
      <c r="C4" s="107"/>
      <c r="D4" s="107"/>
      <c r="E4" s="107"/>
      <c r="F4" s="107"/>
      <c r="G4" s="107" t="s">
        <v>289</v>
      </c>
      <c r="H4" s="107"/>
      <c r="I4" s="107"/>
      <c r="J4" s="118"/>
    </row>
    <row r="5" ht="24.4" customHeight="1" spans="1:10">
      <c r="A5" s="108"/>
      <c r="B5" s="107" t="s">
        <v>87</v>
      </c>
      <c r="C5" s="107"/>
      <c r="D5" s="107"/>
      <c r="E5" s="107" t="s">
        <v>70</v>
      </c>
      <c r="F5" s="107" t="s">
        <v>71</v>
      </c>
      <c r="G5" s="107" t="s">
        <v>59</v>
      </c>
      <c r="H5" s="107" t="s">
        <v>83</v>
      </c>
      <c r="I5" s="107" t="s">
        <v>84</v>
      </c>
      <c r="J5" s="118"/>
    </row>
    <row r="6" ht="24.4" customHeight="1" spans="1:10">
      <c r="A6" s="108"/>
      <c r="B6" s="107" t="s">
        <v>88</v>
      </c>
      <c r="C6" s="107" t="s">
        <v>89</v>
      </c>
      <c r="D6" s="107" t="s">
        <v>90</v>
      </c>
      <c r="E6" s="107"/>
      <c r="F6" s="107"/>
      <c r="G6" s="107"/>
      <c r="H6" s="107"/>
      <c r="I6" s="107"/>
      <c r="J6" s="119"/>
    </row>
    <row r="7" ht="22.8" customHeight="1" spans="1:10">
      <c r="A7" s="109"/>
      <c r="B7" s="107"/>
      <c r="C7" s="107"/>
      <c r="D7" s="107"/>
      <c r="E7" s="107"/>
      <c r="F7" s="107" t="s">
        <v>72</v>
      </c>
      <c r="G7" s="110"/>
      <c r="H7" s="110"/>
      <c r="I7" s="110"/>
      <c r="J7" s="120"/>
    </row>
    <row r="8" ht="22.8" customHeight="1" spans="1:10">
      <c r="A8" s="109"/>
      <c r="B8" s="107">
        <v>212</v>
      </c>
      <c r="C8" s="107"/>
      <c r="D8" s="107"/>
      <c r="E8" s="123">
        <v>305001</v>
      </c>
      <c r="F8" s="124" t="s">
        <v>116</v>
      </c>
      <c r="G8" s="125">
        <v>20000000</v>
      </c>
      <c r="H8" s="110"/>
      <c r="I8" s="112">
        <v>20000000</v>
      </c>
      <c r="J8" s="120"/>
    </row>
    <row r="9" ht="22.8" customHeight="1" spans="1:10">
      <c r="A9" s="109"/>
      <c r="B9" s="107">
        <v>212</v>
      </c>
      <c r="C9" s="107">
        <v>13</v>
      </c>
      <c r="D9" s="107"/>
      <c r="E9" s="123">
        <v>305001</v>
      </c>
      <c r="F9" s="124" t="s">
        <v>118</v>
      </c>
      <c r="G9" s="125">
        <v>20000000</v>
      </c>
      <c r="H9" s="110"/>
      <c r="I9" s="112">
        <v>20000000</v>
      </c>
      <c r="J9" s="120"/>
    </row>
    <row r="10" ht="22.8" customHeight="1" spans="1:10">
      <c r="A10" s="109"/>
      <c r="B10" s="107">
        <v>212</v>
      </c>
      <c r="C10" s="107">
        <v>13</v>
      </c>
      <c r="D10" s="126" t="s">
        <v>95</v>
      </c>
      <c r="E10" s="123">
        <v>305001</v>
      </c>
      <c r="F10" s="124" t="s">
        <v>119</v>
      </c>
      <c r="G10" s="125">
        <v>20000000</v>
      </c>
      <c r="H10" s="110"/>
      <c r="I10" s="112">
        <v>20000000</v>
      </c>
      <c r="J10" s="120"/>
    </row>
    <row r="11" ht="22.8" customHeight="1" spans="1:10">
      <c r="A11" s="109"/>
      <c r="B11" s="107"/>
      <c r="C11" s="107"/>
      <c r="D11" s="107"/>
      <c r="E11" s="107"/>
      <c r="F11" s="107"/>
      <c r="G11" s="110"/>
      <c r="H11" s="110"/>
      <c r="I11" s="110"/>
      <c r="J11" s="120"/>
    </row>
    <row r="12" ht="22.8" customHeight="1" spans="1:10">
      <c r="A12" s="109"/>
      <c r="B12" s="107"/>
      <c r="C12" s="107"/>
      <c r="D12" s="107"/>
      <c r="E12" s="107"/>
      <c r="F12" s="107"/>
      <c r="G12" s="110"/>
      <c r="H12" s="110"/>
      <c r="I12" s="110"/>
      <c r="J12" s="120"/>
    </row>
    <row r="13" ht="22.8" customHeight="1" spans="1:10">
      <c r="A13" s="109"/>
      <c r="B13" s="107"/>
      <c r="C13" s="107"/>
      <c r="D13" s="107"/>
      <c r="E13" s="107"/>
      <c r="F13" s="107"/>
      <c r="G13" s="110"/>
      <c r="H13" s="110"/>
      <c r="I13" s="110"/>
      <c r="J13" s="120"/>
    </row>
    <row r="14" ht="22.8" customHeight="1" spans="1:10">
      <c r="A14" s="109"/>
      <c r="B14" s="107"/>
      <c r="C14" s="107"/>
      <c r="D14" s="107"/>
      <c r="E14" s="107"/>
      <c r="F14" s="107"/>
      <c r="G14" s="110"/>
      <c r="H14" s="110"/>
      <c r="I14" s="110"/>
      <c r="J14" s="120"/>
    </row>
    <row r="15" ht="22.8" customHeight="1" spans="1:10">
      <c r="A15" s="109"/>
      <c r="B15" s="107"/>
      <c r="C15" s="107"/>
      <c r="D15" s="107"/>
      <c r="E15" s="107"/>
      <c r="F15" s="107"/>
      <c r="G15" s="110"/>
      <c r="H15" s="110"/>
      <c r="I15" s="110"/>
      <c r="J15" s="120"/>
    </row>
    <row r="16" ht="22.8" customHeight="1" spans="1:10">
      <c r="A16" s="108"/>
      <c r="B16" s="111"/>
      <c r="C16" s="111"/>
      <c r="D16" s="111"/>
      <c r="E16" s="111"/>
      <c r="F16" s="111" t="s">
        <v>23</v>
      </c>
      <c r="G16" s="112"/>
      <c r="H16" s="112"/>
      <c r="I16" s="112"/>
      <c r="J16" s="118"/>
    </row>
    <row r="17" ht="22.8" customHeight="1" spans="1:10">
      <c r="A17" s="108"/>
      <c r="B17" s="111"/>
      <c r="C17" s="111"/>
      <c r="D17" s="111"/>
      <c r="E17" s="111"/>
      <c r="F17" s="111" t="s">
        <v>23</v>
      </c>
      <c r="G17" s="112"/>
      <c r="H17" s="112"/>
      <c r="I17" s="112"/>
      <c r="J17" s="11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13" sqref="E1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01"/>
      <c r="B1" s="2"/>
      <c r="C1" s="102"/>
      <c r="D1" s="103"/>
      <c r="E1" s="103"/>
      <c r="F1" s="103"/>
      <c r="G1" s="103"/>
      <c r="H1" s="103"/>
      <c r="I1" s="115" t="s">
        <v>290</v>
      </c>
      <c r="J1" s="106"/>
    </row>
    <row r="2" ht="22.8" customHeight="1" spans="1:10">
      <c r="A2" s="101"/>
      <c r="B2" s="3" t="s">
        <v>291</v>
      </c>
      <c r="C2" s="3"/>
      <c r="D2" s="3"/>
      <c r="E2" s="3"/>
      <c r="F2" s="3"/>
      <c r="G2" s="3"/>
      <c r="H2" s="3"/>
      <c r="I2" s="3"/>
      <c r="J2" s="106" t="s">
        <v>3</v>
      </c>
    </row>
    <row r="3" ht="19.55" customHeight="1" spans="1:10">
      <c r="A3" s="104"/>
      <c r="B3" s="105" t="s">
        <v>5</v>
      </c>
      <c r="C3" s="105"/>
      <c r="D3" s="116"/>
      <c r="E3" s="116"/>
      <c r="F3" s="116"/>
      <c r="G3" s="116"/>
      <c r="H3" s="116"/>
      <c r="I3" s="116" t="s">
        <v>6</v>
      </c>
      <c r="J3" s="117"/>
    </row>
    <row r="4" ht="24.4" customHeight="1" spans="1:10">
      <c r="A4" s="106"/>
      <c r="B4" s="107" t="s">
        <v>204</v>
      </c>
      <c r="C4" s="107" t="s">
        <v>71</v>
      </c>
      <c r="D4" s="107" t="s">
        <v>275</v>
      </c>
      <c r="E4" s="107"/>
      <c r="F4" s="107"/>
      <c r="G4" s="107"/>
      <c r="H4" s="107"/>
      <c r="I4" s="107"/>
      <c r="J4" s="118"/>
    </row>
    <row r="5" ht="24.4" customHeight="1" spans="1:10">
      <c r="A5" s="108"/>
      <c r="B5" s="107"/>
      <c r="C5" s="107"/>
      <c r="D5" s="107" t="s">
        <v>59</v>
      </c>
      <c r="E5" s="122" t="s">
        <v>276</v>
      </c>
      <c r="F5" s="107" t="s">
        <v>277</v>
      </c>
      <c r="G5" s="107"/>
      <c r="H5" s="107"/>
      <c r="I5" s="107" t="s">
        <v>232</v>
      </c>
      <c r="J5" s="118"/>
    </row>
    <row r="6" ht="24.4" customHeight="1" spans="1:10">
      <c r="A6" s="108"/>
      <c r="B6" s="107"/>
      <c r="C6" s="107"/>
      <c r="D6" s="107"/>
      <c r="E6" s="122"/>
      <c r="F6" s="107" t="s">
        <v>201</v>
      </c>
      <c r="G6" s="107" t="s">
        <v>278</v>
      </c>
      <c r="H6" s="107" t="s">
        <v>279</v>
      </c>
      <c r="I6" s="107"/>
      <c r="J6" s="119"/>
    </row>
    <row r="7" ht="22.8" customHeight="1" spans="1:10">
      <c r="A7" s="109"/>
      <c r="B7" s="107"/>
      <c r="C7" s="107" t="s">
        <v>72</v>
      </c>
      <c r="D7" s="112" t="s">
        <v>292</v>
      </c>
      <c r="E7" s="110"/>
      <c r="F7" s="110"/>
      <c r="G7" s="110"/>
      <c r="H7" s="110"/>
      <c r="I7" s="110"/>
      <c r="J7" s="120"/>
    </row>
    <row r="8" ht="22.8" customHeight="1" spans="1:10">
      <c r="A8" s="109"/>
      <c r="B8" s="123"/>
      <c r="C8" s="123"/>
      <c r="D8" s="110"/>
      <c r="E8" s="110"/>
      <c r="F8" s="110"/>
      <c r="G8" s="110"/>
      <c r="H8" s="110"/>
      <c r="I8" s="110"/>
      <c r="J8" s="120"/>
    </row>
    <row r="9" ht="22.8" customHeight="1" spans="1:10">
      <c r="A9" s="109"/>
      <c r="B9" s="107"/>
      <c r="C9" s="107"/>
      <c r="D9" s="110"/>
      <c r="E9" s="110"/>
      <c r="F9" s="110"/>
      <c r="G9" s="110"/>
      <c r="H9" s="110"/>
      <c r="I9" s="110"/>
      <c r="J9" s="120"/>
    </row>
    <row r="10" ht="22.8" customHeight="1" spans="1:10">
      <c r="A10" s="109"/>
      <c r="B10" s="107"/>
      <c r="C10" s="107"/>
      <c r="D10" s="110"/>
      <c r="E10" s="110"/>
      <c r="F10" s="110"/>
      <c r="G10" s="110"/>
      <c r="H10" s="110"/>
      <c r="I10" s="110"/>
      <c r="J10" s="120"/>
    </row>
    <row r="11" ht="22.8" customHeight="1" spans="1:10">
      <c r="A11" s="109"/>
      <c r="B11" s="107"/>
      <c r="C11" s="107"/>
      <c r="D11" s="110"/>
      <c r="E11" s="110"/>
      <c r="F11" s="110"/>
      <c r="G11" s="110"/>
      <c r="H11" s="110"/>
      <c r="I11" s="110"/>
      <c r="J11" s="120"/>
    </row>
    <row r="12" ht="22.8" customHeight="1" spans="1:10">
      <c r="A12" s="109"/>
      <c r="B12" s="123"/>
      <c r="C12" s="123"/>
      <c r="D12" s="110"/>
      <c r="E12" s="110"/>
      <c r="F12" s="110"/>
      <c r="G12" s="110"/>
      <c r="H12" s="110"/>
      <c r="I12" s="110"/>
      <c r="J12" s="120"/>
    </row>
    <row r="13" ht="22.8" customHeight="1" spans="1:10">
      <c r="A13" s="109"/>
      <c r="B13" s="107"/>
      <c r="C13" s="107"/>
      <c r="D13" s="110"/>
      <c r="E13" s="110"/>
      <c r="F13" s="110"/>
      <c r="G13" s="110"/>
      <c r="H13" s="110"/>
      <c r="I13" s="110"/>
      <c r="J13" s="120"/>
    </row>
    <row r="14" ht="22.8" customHeight="1" spans="1:10">
      <c r="A14" s="109"/>
      <c r="B14" s="107"/>
      <c r="C14" s="107"/>
      <c r="D14" s="110"/>
      <c r="E14" s="110"/>
      <c r="F14" s="110"/>
      <c r="G14" s="110"/>
      <c r="H14" s="110"/>
      <c r="I14" s="110"/>
      <c r="J14" s="120"/>
    </row>
    <row r="15" ht="22.8" customHeight="1" spans="1:10">
      <c r="A15" s="109"/>
      <c r="B15" s="107"/>
      <c r="C15" s="107"/>
      <c r="D15" s="110"/>
      <c r="E15" s="110"/>
      <c r="F15" s="110"/>
      <c r="G15" s="110"/>
      <c r="H15" s="110"/>
      <c r="I15" s="110"/>
      <c r="J15" s="120"/>
    </row>
    <row r="16" ht="22.8" customHeight="1" spans="1:10">
      <c r="A16" s="109"/>
      <c r="B16" s="107"/>
      <c r="C16" s="107"/>
      <c r="D16" s="110"/>
      <c r="E16" s="110"/>
      <c r="F16" s="110"/>
      <c r="G16" s="110"/>
      <c r="H16" s="110"/>
      <c r="I16" s="110"/>
      <c r="J16" s="120"/>
    </row>
    <row r="17" ht="22.8" customHeight="1" spans="1:10">
      <c r="A17" s="109"/>
      <c r="B17" s="107"/>
      <c r="C17" s="107"/>
      <c r="D17" s="110"/>
      <c r="E17" s="110"/>
      <c r="F17" s="110"/>
      <c r="G17" s="110"/>
      <c r="H17" s="110"/>
      <c r="I17" s="110"/>
      <c r="J17" s="12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101"/>
      <c r="B1" s="2"/>
      <c r="C1" s="2"/>
      <c r="D1" s="2"/>
      <c r="E1" s="102"/>
      <c r="F1" s="102"/>
      <c r="G1" s="103"/>
      <c r="H1" s="103"/>
      <c r="I1" s="115" t="s">
        <v>293</v>
      </c>
      <c r="J1" s="106"/>
    </row>
    <row r="2" ht="22.8" customHeight="1" spans="1:10">
      <c r="A2" s="101"/>
      <c r="B2" s="3" t="s">
        <v>294</v>
      </c>
      <c r="C2" s="3"/>
      <c r="D2" s="3"/>
      <c r="E2" s="3"/>
      <c r="F2" s="3"/>
      <c r="G2" s="3"/>
      <c r="H2" s="3"/>
      <c r="I2" s="3"/>
      <c r="J2" s="106" t="s">
        <v>3</v>
      </c>
    </row>
    <row r="3" ht="19.55" customHeight="1" spans="1:10">
      <c r="A3" s="104"/>
      <c r="B3" s="105" t="s">
        <v>5</v>
      </c>
      <c r="C3" s="105"/>
      <c r="D3" s="105"/>
      <c r="E3" s="105"/>
      <c r="F3" s="105"/>
      <c r="G3" s="104"/>
      <c r="H3" s="104"/>
      <c r="I3" s="116" t="s">
        <v>6</v>
      </c>
      <c r="J3" s="117"/>
    </row>
    <row r="4" ht="24.4" customHeight="1" spans="1:10">
      <c r="A4" s="106"/>
      <c r="B4" s="107" t="s">
        <v>9</v>
      </c>
      <c r="C4" s="107"/>
      <c r="D4" s="107"/>
      <c r="E4" s="107"/>
      <c r="F4" s="107"/>
      <c r="G4" s="107" t="s">
        <v>295</v>
      </c>
      <c r="H4" s="107"/>
      <c r="I4" s="107"/>
      <c r="J4" s="118"/>
    </row>
    <row r="5" ht="24.4" customHeight="1" spans="1:10">
      <c r="A5" s="108"/>
      <c r="B5" s="107" t="s">
        <v>87</v>
      </c>
      <c r="C5" s="107"/>
      <c r="D5" s="107"/>
      <c r="E5" s="107" t="s">
        <v>70</v>
      </c>
      <c r="F5" s="107" t="s">
        <v>71</v>
      </c>
      <c r="G5" s="107" t="s">
        <v>59</v>
      </c>
      <c r="H5" s="107" t="s">
        <v>83</v>
      </c>
      <c r="I5" s="107" t="s">
        <v>84</v>
      </c>
      <c r="J5" s="118"/>
    </row>
    <row r="6" ht="24.4" customHeight="1" spans="1:10">
      <c r="A6" s="108"/>
      <c r="B6" s="107" t="s">
        <v>88</v>
      </c>
      <c r="C6" s="107" t="s">
        <v>89</v>
      </c>
      <c r="D6" s="107" t="s">
        <v>90</v>
      </c>
      <c r="E6" s="107"/>
      <c r="F6" s="107"/>
      <c r="G6" s="107"/>
      <c r="H6" s="107"/>
      <c r="I6" s="107"/>
      <c r="J6" s="119"/>
    </row>
    <row r="7" ht="22.8" customHeight="1" spans="1:10">
      <c r="A7" s="109"/>
      <c r="B7" s="107"/>
      <c r="C7" s="107"/>
      <c r="D7" s="107"/>
      <c r="E7" s="107"/>
      <c r="F7" s="107" t="s">
        <v>72</v>
      </c>
      <c r="G7" s="110"/>
      <c r="H7" s="110"/>
      <c r="I7" s="110"/>
      <c r="J7" s="120"/>
    </row>
    <row r="8" ht="22.8" customHeight="1" spans="1:10">
      <c r="A8" s="108"/>
      <c r="B8" s="111"/>
      <c r="C8" s="111"/>
      <c r="D8" s="111"/>
      <c r="E8" s="111"/>
      <c r="F8" s="111" t="s">
        <v>292</v>
      </c>
      <c r="G8" s="112"/>
      <c r="H8" s="112"/>
      <c r="I8" s="112"/>
      <c r="J8" s="118"/>
    </row>
    <row r="9" ht="22.8" customHeight="1" spans="1:10">
      <c r="A9" s="108"/>
      <c r="B9" s="111"/>
      <c r="C9" s="111"/>
      <c r="D9" s="111"/>
      <c r="E9" s="111"/>
      <c r="F9" s="111"/>
      <c r="G9" s="112"/>
      <c r="H9" s="112"/>
      <c r="I9" s="112"/>
      <c r="J9" s="118"/>
    </row>
    <row r="10" ht="22.8" customHeight="1" spans="1:10">
      <c r="A10" s="108"/>
      <c r="B10" s="111"/>
      <c r="C10" s="111"/>
      <c r="D10" s="111"/>
      <c r="E10" s="111"/>
      <c r="F10" s="111"/>
      <c r="G10" s="112"/>
      <c r="H10" s="112"/>
      <c r="I10" s="112"/>
      <c r="J10" s="118"/>
    </row>
    <row r="11" ht="22.8" customHeight="1" spans="1:10">
      <c r="A11" s="108"/>
      <c r="B11" s="111"/>
      <c r="C11" s="111"/>
      <c r="D11" s="111"/>
      <c r="E11" s="111"/>
      <c r="F11" s="111"/>
      <c r="G11" s="112"/>
      <c r="H11" s="112"/>
      <c r="I11" s="112"/>
      <c r="J11" s="118"/>
    </row>
    <row r="12" ht="22.8" customHeight="1" spans="1:10">
      <c r="A12" s="108"/>
      <c r="B12" s="111"/>
      <c r="C12" s="111"/>
      <c r="D12" s="111"/>
      <c r="E12" s="111"/>
      <c r="F12" s="111"/>
      <c r="G12" s="112"/>
      <c r="H12" s="112"/>
      <c r="I12" s="112"/>
      <c r="J12" s="118"/>
    </row>
    <row r="13" ht="22.8" customHeight="1" spans="1:10">
      <c r="A13" s="108"/>
      <c r="B13" s="111"/>
      <c r="C13" s="111"/>
      <c r="D13" s="111"/>
      <c r="E13" s="111"/>
      <c r="F13" s="111"/>
      <c r="G13" s="112"/>
      <c r="H13" s="112"/>
      <c r="I13" s="112"/>
      <c r="J13" s="118"/>
    </row>
    <row r="14" ht="22.8" customHeight="1" spans="1:10">
      <c r="A14" s="108"/>
      <c r="B14" s="111"/>
      <c r="C14" s="111"/>
      <c r="D14" s="111"/>
      <c r="E14" s="111"/>
      <c r="F14" s="111"/>
      <c r="G14" s="112"/>
      <c r="H14" s="112"/>
      <c r="I14" s="112"/>
      <c r="J14" s="118"/>
    </row>
    <row r="15" ht="22.8" customHeight="1" spans="1:10">
      <c r="A15" s="108"/>
      <c r="B15" s="111"/>
      <c r="C15" s="111"/>
      <c r="D15" s="111"/>
      <c r="E15" s="111"/>
      <c r="F15" s="111"/>
      <c r="G15" s="112"/>
      <c r="H15" s="112"/>
      <c r="I15" s="112"/>
      <c r="J15" s="118"/>
    </row>
    <row r="16" ht="22.8" customHeight="1" spans="1:10">
      <c r="A16" s="108"/>
      <c r="B16" s="111"/>
      <c r="C16" s="111"/>
      <c r="D16" s="111"/>
      <c r="E16" s="111"/>
      <c r="F16" s="111" t="s">
        <v>23</v>
      </c>
      <c r="G16" s="112"/>
      <c r="H16" s="112"/>
      <c r="I16" s="112"/>
      <c r="J16" s="118"/>
    </row>
    <row r="17" ht="22.8" customHeight="1" spans="1:10">
      <c r="A17" s="108"/>
      <c r="B17" s="111"/>
      <c r="C17" s="111"/>
      <c r="D17" s="111"/>
      <c r="E17" s="111"/>
      <c r="F17" s="111" t="s">
        <v>296</v>
      </c>
      <c r="G17" s="112"/>
      <c r="H17" s="112"/>
      <c r="I17" s="112"/>
      <c r="J17" s="119"/>
    </row>
    <row r="18" ht="9.75" customHeight="1" spans="1:10">
      <c r="A18" s="113"/>
      <c r="B18" s="114"/>
      <c r="C18" s="114"/>
      <c r="D18" s="114"/>
      <c r="E18" s="114"/>
      <c r="F18" s="113"/>
      <c r="G18" s="113"/>
      <c r="H18" s="113"/>
      <c r="I18" s="113"/>
      <c r="J18" s="12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26" sqref="E26"/>
    </sheetView>
  </sheetViews>
  <sheetFormatPr defaultColWidth="9" defaultRowHeight="13.5"/>
  <cols>
    <col min="1" max="1" width="9" style="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297</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301</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35">
        <v>8</v>
      </c>
      <c r="G6" s="35"/>
      <c r="H6" s="35"/>
      <c r="I6" s="35"/>
      <c r="J6" s="35"/>
      <c r="K6" s="55"/>
      <c r="L6" s="55"/>
      <c r="M6" s="55"/>
    </row>
    <row r="7" s="1" customFormat="1" ht="25" customHeight="1" spans="2:13">
      <c r="B7" s="36"/>
      <c r="C7" s="34" t="s">
        <v>305</v>
      </c>
      <c r="D7" s="34"/>
      <c r="E7" s="34"/>
      <c r="F7" s="35">
        <v>8</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308</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96" t="s">
        <v>316</v>
      </c>
      <c r="F12" s="97"/>
      <c r="G12" s="98" t="s">
        <v>317</v>
      </c>
      <c r="H12" s="99"/>
      <c r="I12" s="99"/>
      <c r="J12" s="97"/>
      <c r="K12" s="55"/>
      <c r="L12" s="55"/>
      <c r="M12" s="55"/>
    </row>
    <row r="13" s="1" customFormat="1" ht="38" customHeight="1" spans="2:13">
      <c r="B13" s="36"/>
      <c r="C13" s="36"/>
      <c r="D13" s="36"/>
      <c r="E13" s="63" t="s">
        <v>318</v>
      </c>
      <c r="F13" s="64"/>
      <c r="G13" s="98" t="s">
        <v>319</v>
      </c>
      <c r="H13" s="99"/>
      <c r="I13" s="99"/>
      <c r="J13" s="97"/>
      <c r="K13" s="56"/>
      <c r="L13" s="56"/>
      <c r="M13" s="56"/>
    </row>
    <row r="14" s="1" customFormat="1" ht="24" customHeight="1" spans="2:10">
      <c r="B14" s="36"/>
      <c r="C14" s="36"/>
      <c r="D14" s="36"/>
      <c r="E14" s="63" t="s">
        <v>320</v>
      </c>
      <c r="F14" s="64"/>
      <c r="G14" s="38" t="s">
        <v>321</v>
      </c>
      <c r="H14" s="40"/>
      <c r="I14" s="40"/>
      <c r="J14" s="39"/>
    </row>
    <row r="15" s="1" customFormat="1" ht="24" customHeight="1" spans="2:10">
      <c r="B15" s="36"/>
      <c r="C15" s="36"/>
      <c r="D15" s="36" t="s">
        <v>322</v>
      </c>
      <c r="E15" s="98" t="s">
        <v>323</v>
      </c>
      <c r="F15" s="97"/>
      <c r="G15" s="98" t="s">
        <v>324</v>
      </c>
      <c r="H15" s="99"/>
      <c r="I15" s="99"/>
      <c r="J15" s="97"/>
    </row>
    <row r="16" s="1" customFormat="1" ht="24" customHeight="1" spans="2:10">
      <c r="B16" s="36"/>
      <c r="C16" s="36"/>
      <c r="D16" s="36" t="s">
        <v>325</v>
      </c>
      <c r="E16" s="41" t="s">
        <v>326</v>
      </c>
      <c r="F16" s="42"/>
      <c r="G16" s="41" t="s">
        <v>327</v>
      </c>
      <c r="H16" s="43"/>
      <c r="I16" s="43"/>
      <c r="J16" s="42"/>
    </row>
    <row r="17" s="1" customFormat="1" ht="24" customHeight="1" spans="2:10">
      <c r="B17" s="36"/>
      <c r="C17" s="36"/>
      <c r="D17" s="36" t="s">
        <v>328</v>
      </c>
      <c r="E17" s="41" t="s">
        <v>329</v>
      </c>
      <c r="F17" s="42"/>
      <c r="G17" s="46" t="s">
        <v>330</v>
      </c>
      <c r="H17" s="46"/>
      <c r="I17" s="46"/>
      <c r="J17" s="46"/>
    </row>
    <row r="18" s="1" customFormat="1" ht="24" spans="2:10">
      <c r="B18" s="36"/>
      <c r="C18" s="36" t="s">
        <v>331</v>
      </c>
      <c r="D18" s="33" t="s">
        <v>332</v>
      </c>
      <c r="E18" s="48" t="s">
        <v>333</v>
      </c>
      <c r="F18" s="49"/>
      <c r="G18" s="48" t="s">
        <v>334</v>
      </c>
      <c r="H18" s="48"/>
      <c r="I18" s="48"/>
      <c r="J18" s="48"/>
    </row>
    <row r="19" s="1" customFormat="1" ht="33" customHeight="1" spans="2:10">
      <c r="B19" s="36"/>
      <c r="C19" s="36" t="s">
        <v>335</v>
      </c>
      <c r="D19" s="33" t="s">
        <v>336</v>
      </c>
      <c r="E19" s="37" t="s">
        <v>337</v>
      </c>
      <c r="F19" s="37"/>
      <c r="G19" s="37" t="s">
        <v>338</v>
      </c>
      <c r="H19" s="37"/>
      <c r="I19" s="37"/>
      <c r="J19" s="37"/>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K30" sqref="K30"/>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339</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340</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95">
        <v>2000</v>
      </c>
      <c r="G6" s="95"/>
      <c r="H6" s="95"/>
      <c r="I6" s="95"/>
      <c r="J6" s="95"/>
      <c r="K6" s="55"/>
      <c r="L6" s="55"/>
      <c r="M6" s="55"/>
    </row>
    <row r="7" s="1" customFormat="1" ht="25" customHeight="1" spans="2:13">
      <c r="B7" s="36"/>
      <c r="C7" s="34" t="s">
        <v>305</v>
      </c>
      <c r="D7" s="34"/>
      <c r="E7" s="34"/>
      <c r="F7" s="95">
        <v>2000</v>
      </c>
      <c r="G7" s="95"/>
      <c r="H7" s="95"/>
      <c r="I7" s="95"/>
      <c r="J7" s="9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341</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4" customHeight="1" spans="2:10">
      <c r="B12" s="36"/>
      <c r="C12" s="36" t="s">
        <v>314</v>
      </c>
      <c r="D12" s="36" t="s">
        <v>315</v>
      </c>
      <c r="E12" s="96" t="s">
        <v>342</v>
      </c>
      <c r="F12" s="97"/>
      <c r="G12" s="98" t="s">
        <v>343</v>
      </c>
      <c r="H12" s="99"/>
      <c r="I12" s="99"/>
      <c r="J12" s="97"/>
    </row>
    <row r="13" s="1" customFormat="1" ht="24" customHeight="1" spans="2:10">
      <c r="B13" s="36"/>
      <c r="C13" s="36"/>
      <c r="D13" s="36" t="s">
        <v>322</v>
      </c>
      <c r="E13" s="98" t="s">
        <v>344</v>
      </c>
      <c r="F13" s="97"/>
      <c r="G13" s="38" t="s">
        <v>345</v>
      </c>
      <c r="H13" s="40"/>
      <c r="I13" s="40"/>
      <c r="J13" s="39"/>
    </row>
    <row r="14" s="1" customFormat="1" ht="24" customHeight="1" spans="2:10">
      <c r="B14" s="36"/>
      <c r="C14" s="36"/>
      <c r="D14" s="36" t="s">
        <v>325</v>
      </c>
      <c r="E14" s="41" t="s">
        <v>326</v>
      </c>
      <c r="F14" s="42"/>
      <c r="G14" s="41" t="s">
        <v>346</v>
      </c>
      <c r="H14" s="43"/>
      <c r="I14" s="43"/>
      <c r="J14" s="42"/>
    </row>
    <row r="15" s="1" customFormat="1" ht="24" customHeight="1" spans="2:10">
      <c r="B15" s="36"/>
      <c r="C15" s="36"/>
      <c r="D15" s="36" t="s">
        <v>328</v>
      </c>
      <c r="E15" s="41" t="s">
        <v>329</v>
      </c>
      <c r="F15" s="42"/>
      <c r="G15" s="46" t="s">
        <v>347</v>
      </c>
      <c r="H15" s="46"/>
      <c r="I15" s="46"/>
      <c r="J15" s="46"/>
    </row>
    <row r="16" s="1" customFormat="1" ht="24" spans="2:10">
      <c r="B16" s="36"/>
      <c r="C16" s="36" t="s">
        <v>331</v>
      </c>
      <c r="D16" s="33" t="s">
        <v>332</v>
      </c>
      <c r="E16" s="48" t="s">
        <v>348</v>
      </c>
      <c r="F16" s="49"/>
      <c r="G16" s="48" t="s">
        <v>345</v>
      </c>
      <c r="H16" s="48"/>
      <c r="I16" s="48"/>
      <c r="J16" s="48"/>
    </row>
    <row r="17" s="1" customFormat="1" ht="33" customHeight="1" spans="2:10">
      <c r="B17" s="36"/>
      <c r="C17" s="36" t="s">
        <v>335</v>
      </c>
      <c r="D17" s="33" t="s">
        <v>336</v>
      </c>
      <c r="E17" s="37" t="s">
        <v>349</v>
      </c>
      <c r="F17" s="37"/>
      <c r="G17" s="37" t="s">
        <v>350</v>
      </c>
      <c r="H17" s="37"/>
      <c r="I17" s="37"/>
      <c r="J17" s="37"/>
    </row>
    <row r="18" s="1" customFormat="1" spans="1:3">
      <c r="A18"/>
      <c r="C18" s="27"/>
    </row>
    <row r="19" s="1" customFormat="1" spans="1:3">
      <c r="A19"/>
      <c r="C19" s="27"/>
    </row>
    <row r="20" s="1" customFormat="1" spans="1:3">
      <c r="A20"/>
      <c r="C20" s="27"/>
    </row>
    <row r="21" s="1" customFormat="1" spans="1:3">
      <c r="A21"/>
      <c r="C21" s="27"/>
    </row>
    <row r="22" s="1" customFormat="1" spans="1:3">
      <c r="A22"/>
      <c r="C22" s="2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C9" sqref="C9:J10"/>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351</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352</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95">
        <v>6300</v>
      </c>
      <c r="G6" s="95"/>
      <c r="H6" s="95"/>
      <c r="I6" s="95"/>
      <c r="J6" s="95"/>
      <c r="K6" s="55"/>
      <c r="L6" s="55"/>
      <c r="M6" s="55"/>
    </row>
    <row r="7" s="1" customFormat="1" ht="25" customHeight="1" spans="2:13">
      <c r="B7" s="36"/>
      <c r="C7" s="34" t="s">
        <v>305</v>
      </c>
      <c r="D7" s="34"/>
      <c r="E7" s="34"/>
      <c r="F7" s="95">
        <v>6300</v>
      </c>
      <c r="G7" s="95"/>
      <c r="H7" s="95"/>
      <c r="I7" s="95"/>
      <c r="J7" s="9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353</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4" customHeight="1" spans="2:10">
      <c r="B12" s="36"/>
      <c r="C12" s="36" t="s">
        <v>314</v>
      </c>
      <c r="D12" s="36" t="s">
        <v>315</v>
      </c>
      <c r="E12" s="96" t="s">
        <v>354</v>
      </c>
      <c r="F12" s="97"/>
      <c r="G12" s="98" t="s">
        <v>355</v>
      </c>
      <c r="H12" s="99"/>
      <c r="I12" s="99"/>
      <c r="J12" s="97"/>
    </row>
    <row r="13" s="1" customFormat="1" ht="24" customHeight="1" spans="2:10">
      <c r="B13" s="36"/>
      <c r="C13" s="36"/>
      <c r="D13" s="36" t="s">
        <v>322</v>
      </c>
      <c r="E13" s="98" t="s">
        <v>356</v>
      </c>
      <c r="F13" s="97"/>
      <c r="G13" s="38" t="s">
        <v>357</v>
      </c>
      <c r="H13" s="40"/>
      <c r="I13" s="40"/>
      <c r="J13" s="39"/>
    </row>
    <row r="14" s="1" customFormat="1" ht="24" customHeight="1" spans="2:10">
      <c r="B14" s="36"/>
      <c r="C14" s="36"/>
      <c r="D14" s="36" t="s">
        <v>325</v>
      </c>
      <c r="E14" s="41" t="s">
        <v>326</v>
      </c>
      <c r="F14" s="42"/>
      <c r="G14" s="41" t="s">
        <v>346</v>
      </c>
      <c r="H14" s="43"/>
      <c r="I14" s="43"/>
      <c r="J14" s="42"/>
    </row>
    <row r="15" s="1" customFormat="1" ht="24" customHeight="1" spans="2:10">
      <c r="B15" s="36"/>
      <c r="C15" s="36"/>
      <c r="D15" s="36" t="s">
        <v>328</v>
      </c>
      <c r="E15" s="41" t="s">
        <v>329</v>
      </c>
      <c r="F15" s="42"/>
      <c r="G15" s="46" t="s">
        <v>358</v>
      </c>
      <c r="H15" s="46"/>
      <c r="I15" s="46"/>
      <c r="J15" s="46"/>
    </row>
    <row r="16" s="1" customFormat="1" ht="24" spans="2:10">
      <c r="B16" s="36"/>
      <c r="C16" s="36" t="s">
        <v>331</v>
      </c>
      <c r="D16" s="33" t="s">
        <v>332</v>
      </c>
      <c r="E16" s="48" t="s">
        <v>359</v>
      </c>
      <c r="F16" s="49"/>
      <c r="G16" s="48" t="s">
        <v>345</v>
      </c>
      <c r="H16" s="48"/>
      <c r="I16" s="48"/>
      <c r="J16" s="48"/>
    </row>
    <row r="17" s="1" customFormat="1" ht="33" customHeight="1" spans="2:10">
      <c r="B17" s="36"/>
      <c r="C17" s="36" t="s">
        <v>335</v>
      </c>
      <c r="D17" s="33" t="s">
        <v>336</v>
      </c>
      <c r="E17" s="37" t="s">
        <v>349</v>
      </c>
      <c r="F17" s="37"/>
      <c r="G17" s="37" t="s">
        <v>350</v>
      </c>
      <c r="H17" s="37"/>
      <c r="I17" s="37"/>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K13" sqref="K13"/>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360</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361</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95">
        <v>34</v>
      </c>
      <c r="G6" s="95"/>
      <c r="H6" s="95"/>
      <c r="I6" s="95"/>
      <c r="J6" s="95"/>
      <c r="K6" s="55"/>
      <c r="L6" s="55"/>
      <c r="M6" s="55"/>
    </row>
    <row r="7" s="1" customFormat="1" ht="25" customHeight="1" spans="2:13">
      <c r="B7" s="36"/>
      <c r="C7" s="34" t="s">
        <v>305</v>
      </c>
      <c r="D7" s="34"/>
      <c r="E7" s="34"/>
      <c r="F7" s="95">
        <v>34</v>
      </c>
      <c r="G7" s="95"/>
      <c r="H7" s="95"/>
      <c r="I7" s="95"/>
      <c r="J7" s="9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362</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4" customHeight="1" spans="2:10">
      <c r="B12" s="36"/>
      <c r="C12" s="36" t="s">
        <v>314</v>
      </c>
      <c r="D12" s="36" t="s">
        <v>315</v>
      </c>
      <c r="E12" s="96" t="s">
        <v>363</v>
      </c>
      <c r="F12" s="97"/>
      <c r="G12" s="98" t="s">
        <v>364</v>
      </c>
      <c r="H12" s="99"/>
      <c r="I12" s="99"/>
      <c r="J12" s="97"/>
    </row>
    <row r="13" s="1" customFormat="1" ht="24" customHeight="1" spans="2:10">
      <c r="B13" s="36"/>
      <c r="C13" s="36"/>
      <c r="D13" s="36" t="s">
        <v>322</v>
      </c>
      <c r="E13" s="96" t="s">
        <v>365</v>
      </c>
      <c r="F13" s="100"/>
      <c r="G13" s="98" t="s">
        <v>324</v>
      </c>
      <c r="H13" s="99"/>
      <c r="I13" s="99"/>
      <c r="J13" s="97"/>
    </row>
    <row r="14" s="1" customFormat="1" ht="24" customHeight="1" spans="2:10">
      <c r="B14" s="36"/>
      <c r="C14" s="36"/>
      <c r="D14" s="36" t="s">
        <v>325</v>
      </c>
      <c r="E14" s="41" t="s">
        <v>326</v>
      </c>
      <c r="F14" s="42"/>
      <c r="G14" s="41" t="s">
        <v>346</v>
      </c>
      <c r="H14" s="43"/>
      <c r="I14" s="43"/>
      <c r="J14" s="42"/>
    </row>
    <row r="15" s="1" customFormat="1" ht="24" customHeight="1" spans="2:10">
      <c r="B15" s="36"/>
      <c r="C15" s="36"/>
      <c r="D15" s="36" t="s">
        <v>328</v>
      </c>
      <c r="E15" s="41" t="s">
        <v>329</v>
      </c>
      <c r="F15" s="42"/>
      <c r="G15" s="46" t="s">
        <v>366</v>
      </c>
      <c r="H15" s="46"/>
      <c r="I15" s="46"/>
      <c r="J15" s="46"/>
    </row>
    <row r="16" s="1" customFormat="1" ht="24" spans="2:10">
      <c r="B16" s="36"/>
      <c r="C16" s="36" t="s">
        <v>331</v>
      </c>
      <c r="D16" s="33" t="s">
        <v>332</v>
      </c>
      <c r="E16" s="48" t="s">
        <v>367</v>
      </c>
      <c r="F16" s="49"/>
      <c r="G16" s="48" t="s">
        <v>345</v>
      </c>
      <c r="H16" s="48"/>
      <c r="I16" s="48"/>
      <c r="J16" s="48"/>
    </row>
    <row r="17" s="1" customFormat="1" ht="33" customHeight="1" spans="2:10">
      <c r="B17" s="36"/>
      <c r="C17" s="36" t="s">
        <v>335</v>
      </c>
      <c r="D17" s="33" t="s">
        <v>336</v>
      </c>
      <c r="E17" s="37" t="s">
        <v>368</v>
      </c>
      <c r="F17" s="37"/>
      <c r="G17" s="37" t="s">
        <v>369</v>
      </c>
      <c r="H17" s="37"/>
      <c r="I17" s="37"/>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E15" sqref="E15:F15"/>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370</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371</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95">
        <v>40</v>
      </c>
      <c r="G6" s="95"/>
      <c r="H6" s="95"/>
      <c r="I6" s="95"/>
      <c r="J6" s="95"/>
      <c r="K6" s="55"/>
      <c r="L6" s="55"/>
      <c r="M6" s="55"/>
    </row>
    <row r="7" s="1" customFormat="1" ht="25" customHeight="1" spans="2:13">
      <c r="B7" s="36"/>
      <c r="C7" s="34" t="s">
        <v>305</v>
      </c>
      <c r="D7" s="34"/>
      <c r="E7" s="34"/>
      <c r="F7" s="95">
        <v>40</v>
      </c>
      <c r="G7" s="95"/>
      <c r="H7" s="95"/>
      <c r="I7" s="95"/>
      <c r="J7" s="9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372</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4" customHeight="1" spans="2:10">
      <c r="B12" s="36"/>
      <c r="C12" s="36" t="s">
        <v>314</v>
      </c>
      <c r="D12" s="36" t="s">
        <v>315</v>
      </c>
      <c r="E12" s="96" t="s">
        <v>373</v>
      </c>
      <c r="F12" s="97"/>
      <c r="G12" s="98" t="s">
        <v>374</v>
      </c>
      <c r="H12" s="99"/>
      <c r="I12" s="99"/>
      <c r="J12" s="97"/>
    </row>
    <row r="13" s="1" customFormat="1" ht="24" customHeight="1" spans="2:10">
      <c r="B13" s="36"/>
      <c r="C13" s="36"/>
      <c r="D13" s="36" t="s">
        <v>322</v>
      </c>
      <c r="E13" s="98" t="s">
        <v>375</v>
      </c>
      <c r="F13" s="97"/>
      <c r="G13" s="98" t="s">
        <v>376</v>
      </c>
      <c r="H13" s="99"/>
      <c r="I13" s="99"/>
      <c r="J13" s="97"/>
    </row>
    <row r="14" s="1" customFormat="1" ht="24" customHeight="1" spans="2:10">
      <c r="B14" s="36"/>
      <c r="C14" s="36"/>
      <c r="D14" s="36" t="s">
        <v>325</v>
      </c>
      <c r="E14" s="41" t="s">
        <v>326</v>
      </c>
      <c r="F14" s="42"/>
      <c r="G14" s="41" t="s">
        <v>346</v>
      </c>
      <c r="H14" s="43"/>
      <c r="I14" s="43"/>
      <c r="J14" s="42"/>
    </row>
    <row r="15" s="1" customFormat="1" ht="24" customHeight="1" spans="2:10">
      <c r="B15" s="36"/>
      <c r="C15" s="36"/>
      <c r="D15" s="36" t="s">
        <v>328</v>
      </c>
      <c r="E15" s="41" t="s">
        <v>329</v>
      </c>
      <c r="F15" s="42"/>
      <c r="G15" s="46" t="s">
        <v>377</v>
      </c>
      <c r="H15" s="46"/>
      <c r="I15" s="46"/>
      <c r="J15" s="46"/>
    </row>
    <row r="16" s="1" customFormat="1" ht="24" spans="2:10">
      <c r="B16" s="36"/>
      <c r="C16" s="36" t="s">
        <v>331</v>
      </c>
      <c r="D16" s="33" t="s">
        <v>332</v>
      </c>
      <c r="E16" s="48" t="s">
        <v>378</v>
      </c>
      <c r="F16" s="49"/>
      <c r="G16" s="48" t="s">
        <v>324</v>
      </c>
      <c r="H16" s="48"/>
      <c r="I16" s="48"/>
      <c r="J16" s="48"/>
    </row>
    <row r="17" s="1" customFormat="1" ht="33" customHeight="1" spans="2:10">
      <c r="B17" s="36"/>
      <c r="C17" s="36" t="s">
        <v>335</v>
      </c>
      <c r="D17" s="33" t="s">
        <v>336</v>
      </c>
      <c r="E17" s="37" t="s">
        <v>349</v>
      </c>
      <c r="F17" s="37"/>
      <c r="G17" s="37" t="s">
        <v>350</v>
      </c>
      <c r="H17" s="37"/>
      <c r="I17" s="37"/>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E15" sqref="E15:F15"/>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379</v>
      </c>
    </row>
    <row r="2" s="1" customFormat="1" ht="24" customHeight="1" spans="2:13">
      <c r="B2" s="28" t="s">
        <v>298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380</v>
      </c>
      <c r="D4" s="32"/>
      <c r="E4" s="32"/>
      <c r="F4" s="32"/>
      <c r="G4" s="32"/>
      <c r="H4" s="32"/>
      <c r="I4" s="32"/>
      <c r="J4" s="32"/>
      <c r="K4" s="55"/>
      <c r="L4" s="55"/>
      <c r="M4" s="55"/>
    </row>
    <row r="5" s="1" customFormat="1" ht="25" customHeight="1" spans="2:13">
      <c r="B5" s="31" t="s">
        <v>302</v>
      </c>
      <c r="C5" s="32" t="s">
        <v>281</v>
      </c>
      <c r="D5" s="32"/>
      <c r="E5" s="32"/>
      <c r="F5" s="32"/>
      <c r="G5" s="32"/>
      <c r="H5" s="32"/>
      <c r="I5" s="32"/>
      <c r="J5" s="32"/>
      <c r="K5" s="55"/>
      <c r="L5" s="55"/>
      <c r="M5" s="55"/>
    </row>
    <row r="6" s="1" customFormat="1" ht="25" customHeight="1" spans="2:13">
      <c r="B6" s="33" t="s">
        <v>303</v>
      </c>
      <c r="C6" s="34" t="s">
        <v>304</v>
      </c>
      <c r="D6" s="34"/>
      <c r="E6" s="34"/>
      <c r="F6" s="95">
        <v>3.14218</v>
      </c>
      <c r="G6" s="95"/>
      <c r="H6" s="95"/>
      <c r="I6" s="95"/>
      <c r="J6" s="95"/>
      <c r="K6" s="55"/>
      <c r="L6" s="55"/>
      <c r="M6" s="55"/>
    </row>
    <row r="7" s="1" customFormat="1" ht="25" customHeight="1" spans="2:13">
      <c r="B7" s="36"/>
      <c r="C7" s="34" t="s">
        <v>305</v>
      </c>
      <c r="D7" s="34"/>
      <c r="E7" s="34"/>
      <c r="F7" s="95">
        <v>3.14</v>
      </c>
      <c r="G7" s="95"/>
      <c r="H7" s="95"/>
      <c r="I7" s="95"/>
      <c r="J7" s="9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381</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4" customHeight="1" spans="2:10">
      <c r="B12" s="36"/>
      <c r="C12" s="36" t="s">
        <v>314</v>
      </c>
      <c r="D12" s="36" t="s">
        <v>315</v>
      </c>
      <c r="E12" s="96" t="s">
        <v>382</v>
      </c>
      <c r="F12" s="97"/>
      <c r="G12" s="98" t="s">
        <v>383</v>
      </c>
      <c r="H12" s="99"/>
      <c r="I12" s="99"/>
      <c r="J12" s="97"/>
    </row>
    <row r="13" s="1" customFormat="1" ht="24" customHeight="1" spans="2:10">
      <c r="B13" s="36"/>
      <c r="C13" s="36"/>
      <c r="D13" s="36" t="s">
        <v>322</v>
      </c>
      <c r="E13" s="98" t="s">
        <v>384</v>
      </c>
      <c r="F13" s="97"/>
      <c r="G13" s="98" t="s">
        <v>324</v>
      </c>
      <c r="H13" s="99"/>
      <c r="I13" s="99"/>
      <c r="J13" s="97"/>
    </row>
    <row r="14" s="1" customFormat="1" ht="24" customHeight="1" spans="2:10">
      <c r="B14" s="36"/>
      <c r="C14" s="36"/>
      <c r="D14" s="36" t="s">
        <v>325</v>
      </c>
      <c r="E14" s="41" t="s">
        <v>326</v>
      </c>
      <c r="F14" s="42"/>
      <c r="G14" s="41" t="s">
        <v>346</v>
      </c>
      <c r="H14" s="43"/>
      <c r="I14" s="43"/>
      <c r="J14" s="42"/>
    </row>
    <row r="15" s="1" customFormat="1" ht="24" customHeight="1" spans="2:10">
      <c r="B15" s="36"/>
      <c r="C15" s="36"/>
      <c r="D15" s="36" t="s">
        <v>328</v>
      </c>
      <c r="E15" s="41" t="s">
        <v>329</v>
      </c>
      <c r="F15" s="42"/>
      <c r="G15" s="46" t="s">
        <v>385</v>
      </c>
      <c r="H15" s="46"/>
      <c r="I15" s="46"/>
      <c r="J15" s="46"/>
    </row>
    <row r="16" s="1" customFormat="1" ht="24" spans="2:10">
      <c r="B16" s="36"/>
      <c r="C16" s="36" t="s">
        <v>331</v>
      </c>
      <c r="D16" s="33" t="s">
        <v>332</v>
      </c>
      <c r="E16" s="48" t="s">
        <v>386</v>
      </c>
      <c r="F16" s="49"/>
      <c r="G16" s="48" t="s">
        <v>324</v>
      </c>
      <c r="H16" s="48"/>
      <c r="I16" s="48"/>
      <c r="J16" s="48"/>
    </row>
    <row r="17" s="1" customFormat="1" ht="33" customHeight="1" spans="2:10">
      <c r="B17" s="36"/>
      <c r="C17" s="36" t="s">
        <v>335</v>
      </c>
      <c r="D17" s="33" t="s">
        <v>336</v>
      </c>
      <c r="E17" s="37" t="s">
        <v>349</v>
      </c>
      <c r="F17" s="37"/>
      <c r="G17" s="37" t="s">
        <v>369</v>
      </c>
      <c r="H17" s="37"/>
      <c r="I17" s="37"/>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6" workbookViewId="0">
      <selection activeCell="E13" sqref="E13:E26"/>
    </sheetView>
  </sheetViews>
  <sheetFormatPr defaultColWidth="10" defaultRowHeight="13.5" outlineLevelCol="5"/>
  <cols>
    <col min="1" max="1" width="1.53333333333333" style="151" customWidth="1"/>
    <col min="2" max="2" width="41.0333333333333" style="151" customWidth="1"/>
    <col min="3" max="3" width="16.4083333333333" style="151" customWidth="1"/>
    <col min="4" max="4" width="41.0333333333333" style="151" customWidth="1"/>
    <col min="5" max="5" width="16.4083333333333" style="151" customWidth="1"/>
    <col min="6" max="6" width="1.53333333333333" style="151" customWidth="1"/>
    <col min="7" max="10" width="9.76666666666667" style="151" customWidth="1"/>
    <col min="11" max="16384" width="10" style="151"/>
  </cols>
  <sheetData>
    <row r="1" s="151" customFormat="1" ht="14.2" customHeight="1" spans="1:6">
      <c r="A1" s="196"/>
      <c r="B1" s="152"/>
      <c r="C1" s="153"/>
      <c r="D1" s="197"/>
      <c r="E1" s="152" t="s">
        <v>2</v>
      </c>
      <c r="F1" s="204" t="s">
        <v>3</v>
      </c>
    </row>
    <row r="2" s="151" customFormat="1" ht="19.9" customHeight="1" spans="1:6">
      <c r="A2" s="197"/>
      <c r="B2" s="199" t="s">
        <v>4</v>
      </c>
      <c r="C2" s="199"/>
      <c r="D2" s="199"/>
      <c r="E2" s="199"/>
      <c r="F2" s="204"/>
    </row>
    <row r="3" s="151" customFormat="1" ht="17.05" customHeight="1" spans="1:6">
      <c r="A3" s="200"/>
      <c r="B3" s="158" t="s">
        <v>5</v>
      </c>
      <c r="C3" s="177"/>
      <c r="D3" s="177"/>
      <c r="E3" s="201" t="s">
        <v>6</v>
      </c>
      <c r="F3" s="205"/>
    </row>
    <row r="4" s="151" customFormat="1" ht="21.35" customHeight="1" spans="1:6">
      <c r="A4" s="202"/>
      <c r="B4" s="161" t="s">
        <v>7</v>
      </c>
      <c r="C4" s="161"/>
      <c r="D4" s="161" t="s">
        <v>8</v>
      </c>
      <c r="E4" s="161"/>
      <c r="F4" s="174"/>
    </row>
    <row r="5" s="151" customFormat="1" ht="21.35" customHeight="1" spans="1:6">
      <c r="A5" s="202"/>
      <c r="B5" s="161" t="s">
        <v>9</v>
      </c>
      <c r="C5" s="161" t="s">
        <v>10</v>
      </c>
      <c r="D5" s="161" t="s">
        <v>9</v>
      </c>
      <c r="E5" s="161" t="s">
        <v>10</v>
      </c>
      <c r="F5" s="174"/>
    </row>
    <row r="6" s="151" customFormat="1" ht="19.9" customHeight="1" spans="1:6">
      <c r="A6" s="160"/>
      <c r="B6" s="171" t="s">
        <v>11</v>
      </c>
      <c r="C6" s="128">
        <v>242180697.91</v>
      </c>
      <c r="D6" s="171" t="s">
        <v>12</v>
      </c>
      <c r="E6" s="167"/>
      <c r="F6" s="182"/>
    </row>
    <row r="7" s="151" customFormat="1" ht="19.9" customHeight="1" spans="1:6">
      <c r="A7" s="160"/>
      <c r="B7" s="171" t="s">
        <v>13</v>
      </c>
      <c r="C7" s="128">
        <v>222180697.91</v>
      </c>
      <c r="D7" s="171" t="s">
        <v>14</v>
      </c>
      <c r="E7" s="167"/>
      <c r="F7" s="182"/>
    </row>
    <row r="8" s="151" customFormat="1" ht="19.9" customHeight="1" spans="1:6">
      <c r="A8" s="160"/>
      <c r="B8" s="171" t="s">
        <v>15</v>
      </c>
      <c r="C8" s="128">
        <v>20000000</v>
      </c>
      <c r="D8" s="171" t="s">
        <v>16</v>
      </c>
      <c r="E8" s="167"/>
      <c r="F8" s="182"/>
    </row>
    <row r="9" s="151" customFormat="1" ht="19.9" customHeight="1" spans="1:6">
      <c r="A9" s="160"/>
      <c r="B9" s="171" t="s">
        <v>17</v>
      </c>
      <c r="C9" s="167"/>
      <c r="D9" s="171" t="s">
        <v>18</v>
      </c>
      <c r="E9" s="167"/>
      <c r="F9" s="182"/>
    </row>
    <row r="10" s="151" customFormat="1" ht="19.9" customHeight="1" spans="1:6">
      <c r="A10" s="160"/>
      <c r="B10" s="171" t="s">
        <v>19</v>
      </c>
      <c r="C10" s="167"/>
      <c r="D10" s="171" t="s">
        <v>20</v>
      </c>
      <c r="E10" s="167"/>
      <c r="F10" s="182"/>
    </row>
    <row r="11" s="151" customFormat="1" ht="19.9" customHeight="1" spans="1:6">
      <c r="A11" s="160"/>
      <c r="B11" s="171" t="s">
        <v>21</v>
      </c>
      <c r="C11" s="167"/>
      <c r="D11" s="171" t="s">
        <v>22</v>
      </c>
      <c r="E11" s="167"/>
      <c r="F11" s="182"/>
    </row>
    <row r="12" s="151" customFormat="1" ht="19.9" customHeight="1" spans="1:6">
      <c r="A12" s="160"/>
      <c r="B12" s="171" t="s">
        <v>23</v>
      </c>
      <c r="C12" s="167"/>
      <c r="D12" s="171" t="s">
        <v>24</v>
      </c>
      <c r="E12" s="167"/>
      <c r="F12" s="182"/>
    </row>
    <row r="13" s="151" customFormat="1" ht="19.9" customHeight="1" spans="1:6">
      <c r="A13" s="160"/>
      <c r="B13" s="171" t="s">
        <v>23</v>
      </c>
      <c r="C13" s="167"/>
      <c r="D13" s="171" t="s">
        <v>25</v>
      </c>
      <c r="E13" s="167">
        <v>46391133.37</v>
      </c>
      <c r="F13" s="182"/>
    </row>
    <row r="14" s="151" customFormat="1" ht="19.9" customHeight="1" spans="1:6">
      <c r="A14" s="160"/>
      <c r="B14" s="171" t="s">
        <v>23</v>
      </c>
      <c r="C14" s="167"/>
      <c r="D14" s="171" t="s">
        <v>26</v>
      </c>
      <c r="E14" s="167"/>
      <c r="F14" s="182"/>
    </row>
    <row r="15" s="151" customFormat="1" ht="19.9" customHeight="1" spans="1:6">
      <c r="A15" s="160"/>
      <c r="B15" s="171" t="s">
        <v>23</v>
      </c>
      <c r="C15" s="167"/>
      <c r="D15" s="171" t="s">
        <v>27</v>
      </c>
      <c r="E15" s="167">
        <v>7377677.94</v>
      </c>
      <c r="F15" s="182"/>
    </row>
    <row r="16" s="151" customFormat="1" ht="19.9" customHeight="1" spans="1:6">
      <c r="A16" s="160"/>
      <c r="B16" s="171" t="s">
        <v>23</v>
      </c>
      <c r="C16" s="167"/>
      <c r="D16" s="171" t="s">
        <v>28</v>
      </c>
      <c r="E16" s="167"/>
      <c r="F16" s="182"/>
    </row>
    <row r="17" s="151" customFormat="1" ht="19.9" customHeight="1" spans="1:6">
      <c r="A17" s="160"/>
      <c r="B17" s="171" t="s">
        <v>23</v>
      </c>
      <c r="C17" s="167"/>
      <c r="D17" s="171" t="s">
        <v>29</v>
      </c>
      <c r="E17" s="167">
        <v>20000000</v>
      </c>
      <c r="F17" s="182"/>
    </row>
    <row r="18" s="151" customFormat="1" ht="19.9" customHeight="1" spans="1:6">
      <c r="A18" s="160"/>
      <c r="B18" s="171" t="s">
        <v>23</v>
      </c>
      <c r="C18" s="167"/>
      <c r="D18" s="171" t="s">
        <v>30</v>
      </c>
      <c r="E18" s="167">
        <v>63000000</v>
      </c>
      <c r="F18" s="182"/>
    </row>
    <row r="19" s="151" customFormat="1" ht="19.9" customHeight="1" spans="1:6">
      <c r="A19" s="160"/>
      <c r="B19" s="171" t="s">
        <v>23</v>
      </c>
      <c r="C19" s="167"/>
      <c r="D19" s="171" t="s">
        <v>31</v>
      </c>
      <c r="E19" s="167">
        <v>95456111.11</v>
      </c>
      <c r="F19" s="182"/>
    </row>
    <row r="20" s="151" customFormat="1" ht="19.9" customHeight="1" spans="1:6">
      <c r="A20" s="160"/>
      <c r="B20" s="171" t="s">
        <v>23</v>
      </c>
      <c r="C20" s="167"/>
      <c r="D20" s="171" t="s">
        <v>32</v>
      </c>
      <c r="E20" s="167"/>
      <c r="F20" s="182"/>
    </row>
    <row r="21" s="151" customFormat="1" ht="19.9" customHeight="1" spans="1:6">
      <c r="A21" s="160"/>
      <c r="B21" s="171" t="s">
        <v>23</v>
      </c>
      <c r="C21" s="167"/>
      <c r="D21" s="171" t="s">
        <v>33</v>
      </c>
      <c r="E21" s="167"/>
      <c r="F21" s="182"/>
    </row>
    <row r="22" s="151" customFormat="1" ht="19.9" customHeight="1" spans="1:6">
      <c r="A22" s="160"/>
      <c r="B22" s="171" t="s">
        <v>23</v>
      </c>
      <c r="C22" s="167"/>
      <c r="D22" s="171" t="s">
        <v>34</v>
      </c>
      <c r="E22" s="167"/>
      <c r="F22" s="182"/>
    </row>
    <row r="23" s="151" customFormat="1" ht="19.9" customHeight="1" spans="1:6">
      <c r="A23" s="160"/>
      <c r="B23" s="171" t="s">
        <v>23</v>
      </c>
      <c r="C23" s="167"/>
      <c r="D23" s="171" t="s">
        <v>35</v>
      </c>
      <c r="E23" s="167"/>
      <c r="F23" s="182"/>
    </row>
    <row r="24" s="151" customFormat="1" ht="19.9" customHeight="1" spans="1:6">
      <c r="A24" s="160"/>
      <c r="B24" s="171" t="s">
        <v>23</v>
      </c>
      <c r="C24" s="167"/>
      <c r="D24" s="171" t="s">
        <v>36</v>
      </c>
      <c r="E24" s="167"/>
      <c r="F24" s="182"/>
    </row>
    <row r="25" s="151" customFormat="1" ht="19.9" customHeight="1" spans="1:6">
      <c r="A25" s="160"/>
      <c r="B25" s="171" t="s">
        <v>23</v>
      </c>
      <c r="C25" s="167"/>
      <c r="D25" s="171" t="s">
        <v>37</v>
      </c>
      <c r="E25" s="167">
        <v>9955775.49</v>
      </c>
      <c r="F25" s="182"/>
    </row>
    <row r="26" s="151" customFormat="1" ht="19.9" customHeight="1" spans="1:6">
      <c r="A26" s="160"/>
      <c r="B26" s="171" t="s">
        <v>23</v>
      </c>
      <c r="C26" s="167"/>
      <c r="D26" s="171" t="s">
        <v>38</v>
      </c>
      <c r="E26" s="167"/>
      <c r="F26" s="182"/>
    </row>
    <row r="27" s="151" customFormat="1" ht="19.9" customHeight="1" spans="1:6">
      <c r="A27" s="160"/>
      <c r="B27" s="171" t="s">
        <v>23</v>
      </c>
      <c r="C27" s="167"/>
      <c r="D27" s="171" t="s">
        <v>39</v>
      </c>
      <c r="E27" s="167"/>
      <c r="F27" s="182"/>
    </row>
    <row r="28" s="151" customFormat="1" ht="19.9" customHeight="1" spans="1:6">
      <c r="A28" s="160"/>
      <c r="B28" s="171" t="s">
        <v>23</v>
      </c>
      <c r="C28" s="167"/>
      <c r="D28" s="171" t="s">
        <v>40</v>
      </c>
      <c r="E28" s="167"/>
      <c r="F28" s="182"/>
    </row>
    <row r="29" s="151" customFormat="1" ht="19.9" customHeight="1" spans="1:6">
      <c r="A29" s="160"/>
      <c r="B29" s="171" t="s">
        <v>23</v>
      </c>
      <c r="C29" s="167"/>
      <c r="D29" s="171" t="s">
        <v>41</v>
      </c>
      <c r="E29" s="167"/>
      <c r="F29" s="182"/>
    </row>
    <row r="30" s="151" customFormat="1" ht="19.9" customHeight="1" spans="1:6">
      <c r="A30" s="160"/>
      <c r="B30" s="171" t="s">
        <v>23</v>
      </c>
      <c r="C30" s="167"/>
      <c r="D30" s="171" t="s">
        <v>42</v>
      </c>
      <c r="E30" s="167"/>
      <c r="F30" s="182"/>
    </row>
    <row r="31" s="151" customFormat="1" ht="19.9" customHeight="1" spans="1:6">
      <c r="A31" s="160"/>
      <c r="B31" s="171" t="s">
        <v>23</v>
      </c>
      <c r="C31" s="167"/>
      <c r="D31" s="171" t="s">
        <v>43</v>
      </c>
      <c r="E31" s="167"/>
      <c r="F31" s="182"/>
    </row>
    <row r="32" s="151" customFormat="1" ht="19.9" customHeight="1" spans="1:6">
      <c r="A32" s="160"/>
      <c r="B32" s="171" t="s">
        <v>23</v>
      </c>
      <c r="C32" s="167"/>
      <c r="D32" s="171" t="s">
        <v>44</v>
      </c>
      <c r="E32" s="167"/>
      <c r="F32" s="182"/>
    </row>
    <row r="33" s="151" customFormat="1" ht="19.9" customHeight="1" spans="1:6">
      <c r="A33" s="160"/>
      <c r="B33" s="171" t="s">
        <v>23</v>
      </c>
      <c r="C33" s="167"/>
      <c r="D33" s="171" t="s">
        <v>45</v>
      </c>
      <c r="E33" s="167"/>
      <c r="F33" s="182"/>
    </row>
    <row r="34" s="151" customFormat="1" ht="19.9" customHeight="1" spans="1:6">
      <c r="A34" s="160"/>
      <c r="B34" s="171" t="s">
        <v>23</v>
      </c>
      <c r="C34" s="167"/>
      <c r="D34" s="171" t="s">
        <v>46</v>
      </c>
      <c r="E34" s="167"/>
      <c r="F34" s="182"/>
    </row>
    <row r="35" s="151" customFormat="1" ht="19.9" customHeight="1" spans="1:6">
      <c r="A35" s="160"/>
      <c r="B35" s="171" t="s">
        <v>23</v>
      </c>
      <c r="C35" s="167"/>
      <c r="D35" s="171" t="s">
        <v>47</v>
      </c>
      <c r="E35" s="167"/>
      <c r="F35" s="182"/>
    </row>
    <row r="36" s="151" customFormat="1" ht="19.9" customHeight="1" spans="1:6">
      <c r="A36" s="180"/>
      <c r="B36" s="178" t="s">
        <v>48</v>
      </c>
      <c r="C36" s="163">
        <v>242180697.91</v>
      </c>
      <c r="D36" s="178" t="s">
        <v>49</v>
      </c>
      <c r="E36" s="163">
        <v>242180697.91</v>
      </c>
      <c r="F36" s="183"/>
    </row>
    <row r="37" s="151" customFormat="1" ht="19.9" customHeight="1" spans="1:6">
      <c r="A37" s="160"/>
      <c r="B37" s="170" t="s">
        <v>50</v>
      </c>
      <c r="C37" s="167"/>
      <c r="D37" s="170" t="s">
        <v>51</v>
      </c>
      <c r="E37" s="167"/>
      <c r="F37" s="215"/>
    </row>
    <row r="38" s="151" customFormat="1" ht="19.9" customHeight="1" spans="1:6">
      <c r="A38" s="216"/>
      <c r="B38" s="170" t="s">
        <v>52</v>
      </c>
      <c r="C38" s="167"/>
      <c r="D38" s="170" t="s">
        <v>53</v>
      </c>
      <c r="E38" s="167"/>
      <c r="F38" s="215"/>
    </row>
    <row r="39" s="151" customFormat="1" ht="19.9" customHeight="1" spans="1:6">
      <c r="A39" s="216"/>
      <c r="B39" s="217"/>
      <c r="C39" s="217"/>
      <c r="D39" s="170" t="s">
        <v>54</v>
      </c>
      <c r="E39" s="167"/>
      <c r="F39" s="215"/>
    </row>
    <row r="40" s="151" customFormat="1" ht="19.9" customHeight="1" spans="1:6">
      <c r="A40" s="218"/>
      <c r="B40" s="161" t="s">
        <v>55</v>
      </c>
      <c r="C40" s="163">
        <v>242180697.91</v>
      </c>
      <c r="D40" s="161" t="s">
        <v>56</v>
      </c>
      <c r="E40" s="163">
        <v>242180697.91</v>
      </c>
      <c r="F40" s="219"/>
    </row>
    <row r="41" s="151" customFormat="1" ht="8.5" customHeight="1" spans="1:6">
      <c r="A41" s="203"/>
      <c r="B41" s="203"/>
      <c r="C41" s="220"/>
      <c r="D41" s="220"/>
      <c r="E41" s="203"/>
      <c r="F41" s="22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workbookViewId="0">
      <selection activeCell="G21" sqref="G21:J21"/>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387</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389</v>
      </c>
      <c r="D4" s="32"/>
      <c r="E4" s="32"/>
      <c r="F4" s="32"/>
      <c r="G4" s="32"/>
      <c r="H4" s="32"/>
      <c r="I4" s="32"/>
      <c r="J4" s="32"/>
      <c r="K4" s="55"/>
      <c r="L4" s="55"/>
      <c r="M4" s="55"/>
    </row>
    <row r="5" s="1" customFormat="1" ht="25" customHeight="1" spans="2:13">
      <c r="B5" s="31" t="s">
        <v>390</v>
      </c>
      <c r="C5" s="32" t="s">
        <v>284</v>
      </c>
      <c r="D5" s="32"/>
      <c r="E5" s="32"/>
      <c r="F5" s="32"/>
      <c r="G5" s="32"/>
      <c r="H5" s="32"/>
      <c r="I5" s="32"/>
      <c r="J5" s="32"/>
      <c r="K5" s="55"/>
      <c r="L5" s="55"/>
      <c r="M5" s="55"/>
    </row>
    <row r="6" s="1" customFormat="1" ht="25" customHeight="1" spans="2:13">
      <c r="B6" s="33" t="s">
        <v>303</v>
      </c>
      <c r="C6" s="34" t="s">
        <v>304</v>
      </c>
      <c r="D6" s="34"/>
      <c r="E6" s="34"/>
      <c r="F6" s="35">
        <v>18</v>
      </c>
      <c r="G6" s="35"/>
      <c r="H6" s="35"/>
      <c r="I6" s="35"/>
      <c r="J6" s="35"/>
      <c r="K6" s="55"/>
      <c r="L6" s="55"/>
      <c r="M6" s="55"/>
    </row>
    <row r="7" s="1" customFormat="1" ht="25" customHeight="1" spans="2:13">
      <c r="B7" s="36"/>
      <c r="C7" s="34" t="s">
        <v>305</v>
      </c>
      <c r="D7" s="34"/>
      <c r="E7" s="34"/>
      <c r="F7" s="35">
        <v>18</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391</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74" t="s">
        <v>392</v>
      </c>
      <c r="F12" s="75"/>
      <c r="G12" s="76" t="s">
        <v>393</v>
      </c>
      <c r="H12" s="77"/>
      <c r="I12" s="77"/>
      <c r="J12" s="93"/>
      <c r="K12" s="55"/>
      <c r="L12" s="55"/>
      <c r="M12" s="55"/>
    </row>
    <row r="13" s="1" customFormat="1" ht="28" customHeight="1" spans="2:13">
      <c r="B13" s="36"/>
      <c r="C13" s="36"/>
      <c r="D13" s="36"/>
      <c r="E13" s="78" t="s">
        <v>394</v>
      </c>
      <c r="F13" s="79"/>
      <c r="G13" s="78" t="s">
        <v>395</v>
      </c>
      <c r="H13" s="80"/>
      <c r="I13" s="80"/>
      <c r="J13" s="79"/>
      <c r="K13" s="56"/>
      <c r="L13" s="56"/>
      <c r="M13" s="56"/>
    </row>
    <row r="14" s="1" customFormat="1" ht="24" customHeight="1" spans="2:10">
      <c r="B14" s="36"/>
      <c r="C14" s="36"/>
      <c r="D14" s="44" t="s">
        <v>322</v>
      </c>
      <c r="E14" s="81" t="s">
        <v>396</v>
      </c>
      <c r="F14" s="82"/>
      <c r="G14" s="81" t="s">
        <v>397</v>
      </c>
      <c r="H14" s="83"/>
      <c r="I14" s="83"/>
      <c r="J14" s="82"/>
    </row>
    <row r="15" s="1" customFormat="1" ht="24" customHeight="1" spans="2:10">
      <c r="B15" s="36"/>
      <c r="C15" s="36"/>
      <c r="D15" s="45"/>
      <c r="E15" s="81" t="s">
        <v>398</v>
      </c>
      <c r="F15" s="82"/>
      <c r="G15" s="81" t="s">
        <v>399</v>
      </c>
      <c r="H15" s="83"/>
      <c r="I15" s="83"/>
      <c r="J15" s="82"/>
    </row>
    <row r="16" s="1" customFormat="1" ht="24" customHeight="1" spans="2:10">
      <c r="B16" s="36"/>
      <c r="C16" s="36"/>
      <c r="D16" s="70" t="s">
        <v>325</v>
      </c>
      <c r="E16" s="84" t="s">
        <v>400</v>
      </c>
      <c r="F16" s="85"/>
      <c r="G16" s="84" t="s">
        <v>401</v>
      </c>
      <c r="H16" s="86"/>
      <c r="I16" s="86"/>
      <c r="J16" s="85"/>
    </row>
    <row r="17" s="1" customFormat="1" ht="24" customHeight="1" spans="2:10">
      <c r="B17" s="36"/>
      <c r="C17" s="36"/>
      <c r="D17" s="45"/>
      <c r="E17" s="84" t="s">
        <v>402</v>
      </c>
      <c r="F17" s="85"/>
      <c r="G17" s="84" t="s">
        <v>403</v>
      </c>
      <c r="H17" s="86"/>
      <c r="I17" s="86"/>
      <c r="J17" s="85"/>
    </row>
    <row r="18" s="1" customFormat="1" ht="24" customHeight="1" spans="2:10">
      <c r="B18" s="36"/>
      <c r="C18" s="36"/>
      <c r="D18" s="70" t="s">
        <v>328</v>
      </c>
      <c r="E18" s="84" t="s">
        <v>404</v>
      </c>
      <c r="F18" s="85"/>
      <c r="G18" s="87" t="s">
        <v>405</v>
      </c>
      <c r="H18" s="87"/>
      <c r="I18" s="87"/>
      <c r="J18" s="87"/>
    </row>
    <row r="19" s="1" customFormat="1" ht="24" customHeight="1" spans="2:10">
      <c r="B19" s="36"/>
      <c r="C19" s="36"/>
      <c r="D19" s="45"/>
      <c r="E19" s="88" t="s">
        <v>406</v>
      </c>
      <c r="F19" s="88"/>
      <c r="G19" s="84" t="s">
        <v>407</v>
      </c>
      <c r="H19" s="86"/>
      <c r="I19" s="86"/>
      <c r="J19" s="85"/>
    </row>
    <row r="20" s="1" customFormat="1" ht="24" customHeight="1" spans="2:10">
      <c r="B20" s="36"/>
      <c r="C20" s="44" t="s">
        <v>331</v>
      </c>
      <c r="D20" s="71" t="s">
        <v>332</v>
      </c>
      <c r="E20" s="89" t="s">
        <v>408</v>
      </c>
      <c r="F20" s="90"/>
      <c r="G20" s="89" t="s">
        <v>408</v>
      </c>
      <c r="H20" s="89"/>
      <c r="I20" s="89"/>
      <c r="J20" s="89"/>
    </row>
    <row r="21" s="1" customFormat="1" ht="30" customHeight="1" spans="2:10">
      <c r="B21" s="36"/>
      <c r="C21" s="70"/>
      <c r="D21" s="50"/>
      <c r="E21" s="90" t="s">
        <v>409</v>
      </c>
      <c r="F21" s="91"/>
      <c r="G21" s="90" t="s">
        <v>409</v>
      </c>
      <c r="H21" s="91"/>
      <c r="I21" s="91"/>
      <c r="J21" s="94"/>
    </row>
    <row r="22" s="1" customFormat="1" ht="27" customHeight="1" spans="2:10">
      <c r="B22" s="36"/>
      <c r="C22" s="70"/>
      <c r="D22" s="47" t="s">
        <v>410</v>
      </c>
      <c r="E22" s="90" t="s">
        <v>411</v>
      </c>
      <c r="F22" s="91"/>
      <c r="G22" s="90" t="s">
        <v>412</v>
      </c>
      <c r="H22" s="91"/>
      <c r="I22" s="91"/>
      <c r="J22" s="94"/>
    </row>
    <row r="23" s="1" customFormat="1" ht="30" customHeight="1" spans="2:10">
      <c r="B23" s="36"/>
      <c r="C23" s="70"/>
      <c r="D23" s="50"/>
      <c r="E23" s="90" t="s">
        <v>413</v>
      </c>
      <c r="F23" s="91"/>
      <c r="G23" s="90" t="s">
        <v>414</v>
      </c>
      <c r="H23" s="91"/>
      <c r="I23" s="91"/>
      <c r="J23" s="94"/>
    </row>
    <row r="24" s="1" customFormat="1" ht="24" spans="2:10">
      <c r="B24" s="36"/>
      <c r="C24" s="70"/>
      <c r="D24" s="33" t="s">
        <v>415</v>
      </c>
      <c r="E24" s="90" t="s">
        <v>416</v>
      </c>
      <c r="F24" s="91"/>
      <c r="G24" s="90" t="s">
        <v>417</v>
      </c>
      <c r="H24" s="91"/>
      <c r="I24" s="91"/>
      <c r="J24" s="94"/>
    </row>
    <row r="25" s="1" customFormat="1" ht="24" spans="2:10">
      <c r="B25" s="36"/>
      <c r="C25" s="45"/>
      <c r="D25" s="33" t="s">
        <v>418</v>
      </c>
      <c r="E25" s="90" t="s">
        <v>419</v>
      </c>
      <c r="F25" s="91"/>
      <c r="G25" s="90" t="s">
        <v>420</v>
      </c>
      <c r="H25" s="91"/>
      <c r="I25" s="91"/>
      <c r="J25" s="94"/>
    </row>
    <row r="26" s="1" customFormat="1" ht="33" customHeight="1" spans="2:10">
      <c r="B26" s="36"/>
      <c r="C26" s="36" t="s">
        <v>335</v>
      </c>
      <c r="D26" s="33" t="s">
        <v>336</v>
      </c>
      <c r="E26" s="92" t="s">
        <v>421</v>
      </c>
      <c r="F26" s="92"/>
      <c r="G26" s="92" t="s">
        <v>422</v>
      </c>
      <c r="H26" s="92"/>
      <c r="I26" s="92"/>
      <c r="J26" s="92"/>
    </row>
  </sheetData>
  <mergeCells count="5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19"/>
    <mergeCell ref="C20:C25"/>
    <mergeCell ref="D12:D13"/>
    <mergeCell ref="D14:D15"/>
    <mergeCell ref="D16:D17"/>
    <mergeCell ref="D18:D19"/>
    <mergeCell ref="D20:D21"/>
    <mergeCell ref="D22:D2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N21" sqref="N21"/>
    </sheetView>
  </sheetViews>
  <sheetFormatPr defaultColWidth="9" defaultRowHeight="13.5"/>
  <cols>
    <col min="1" max="1" width="3.75" customWidth="1"/>
    <col min="2" max="2" width="11.25" style="1" customWidth="1"/>
    <col min="3" max="3" width="9" style="27"/>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423</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424</v>
      </c>
      <c r="D4" s="32"/>
      <c r="E4" s="32"/>
      <c r="F4" s="32"/>
      <c r="G4" s="32"/>
      <c r="H4" s="32"/>
      <c r="I4" s="32"/>
      <c r="J4" s="32"/>
      <c r="K4" s="55"/>
      <c r="L4" s="55"/>
      <c r="M4" s="55"/>
    </row>
    <row r="5" s="1" customFormat="1" ht="25" customHeight="1" spans="2:13">
      <c r="B5" s="31" t="s">
        <v>390</v>
      </c>
      <c r="C5" s="32" t="s">
        <v>284</v>
      </c>
      <c r="D5" s="32"/>
      <c r="E5" s="32"/>
      <c r="F5" s="32"/>
      <c r="G5" s="32"/>
      <c r="H5" s="32"/>
      <c r="I5" s="32"/>
      <c r="J5" s="32"/>
      <c r="K5" s="55"/>
      <c r="L5" s="55"/>
      <c r="M5" s="55"/>
    </row>
    <row r="6" s="1" customFormat="1" ht="25" customHeight="1" spans="2:13">
      <c r="B6" s="33" t="s">
        <v>303</v>
      </c>
      <c r="C6" s="34" t="s">
        <v>304</v>
      </c>
      <c r="D6" s="34"/>
      <c r="E6" s="34"/>
      <c r="F6" s="35">
        <v>10</v>
      </c>
      <c r="G6" s="35"/>
      <c r="H6" s="35"/>
      <c r="I6" s="35"/>
      <c r="J6" s="35"/>
      <c r="K6" s="55"/>
      <c r="L6" s="55"/>
      <c r="M6" s="55"/>
    </row>
    <row r="7" s="1" customFormat="1" ht="25" customHeight="1" spans="2:13">
      <c r="B7" s="36"/>
      <c r="C7" s="34" t="s">
        <v>305</v>
      </c>
      <c r="D7" s="34"/>
      <c r="E7" s="34"/>
      <c r="F7" s="35">
        <v>10</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425</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69" t="s">
        <v>426</v>
      </c>
      <c r="F12" s="69"/>
      <c r="G12" s="37" t="s">
        <v>427</v>
      </c>
      <c r="H12" s="37"/>
      <c r="I12" s="37"/>
      <c r="J12" s="37"/>
      <c r="K12" s="55"/>
      <c r="L12" s="55"/>
      <c r="M12" s="55"/>
    </row>
    <row r="13" s="1" customFormat="1" ht="25" customHeight="1" spans="2:13">
      <c r="B13" s="36"/>
      <c r="C13" s="36"/>
      <c r="D13" s="36"/>
      <c r="E13" s="69" t="s">
        <v>428</v>
      </c>
      <c r="F13" s="69"/>
      <c r="G13" s="37" t="s">
        <v>429</v>
      </c>
      <c r="H13" s="37"/>
      <c r="I13" s="37"/>
      <c r="J13" s="37"/>
      <c r="K13" s="55"/>
      <c r="L13" s="55"/>
      <c r="M13" s="55"/>
    </row>
    <row r="14" s="1" customFormat="1" ht="28" customHeight="1" spans="2:13">
      <c r="B14" s="36"/>
      <c r="C14" s="36"/>
      <c r="D14" s="36"/>
      <c r="E14" s="69" t="s">
        <v>430</v>
      </c>
      <c r="F14" s="69"/>
      <c r="G14" s="37" t="s">
        <v>431</v>
      </c>
      <c r="H14" s="37"/>
      <c r="I14" s="37"/>
      <c r="J14" s="37"/>
      <c r="K14" s="56"/>
      <c r="L14" s="56"/>
      <c r="M14" s="56"/>
    </row>
    <row r="15" s="1" customFormat="1" ht="24" customHeight="1" spans="2:10">
      <c r="B15" s="36"/>
      <c r="C15" s="36"/>
      <c r="D15" s="44" t="s">
        <v>322</v>
      </c>
      <c r="E15" s="69" t="s">
        <v>432</v>
      </c>
      <c r="F15" s="69"/>
      <c r="G15" s="69" t="s">
        <v>433</v>
      </c>
      <c r="H15" s="69"/>
      <c r="I15" s="69"/>
      <c r="J15" s="69"/>
    </row>
    <row r="16" s="1" customFormat="1" ht="24" customHeight="1" spans="2:10">
      <c r="B16" s="36"/>
      <c r="C16" s="36"/>
      <c r="D16" s="70"/>
      <c r="E16" s="69" t="s">
        <v>434</v>
      </c>
      <c r="F16" s="69"/>
      <c r="G16" s="69" t="s">
        <v>435</v>
      </c>
      <c r="H16" s="69"/>
      <c r="I16" s="69"/>
      <c r="J16" s="69"/>
    </row>
    <row r="17" s="1" customFormat="1" ht="24" customHeight="1" spans="2:10">
      <c r="B17" s="36"/>
      <c r="C17" s="36"/>
      <c r="D17" s="45"/>
      <c r="E17" s="69" t="s">
        <v>436</v>
      </c>
      <c r="F17" s="69"/>
      <c r="G17" s="69" t="s">
        <v>437</v>
      </c>
      <c r="H17" s="69"/>
      <c r="I17" s="69"/>
      <c r="J17" s="69"/>
    </row>
    <row r="18" s="1" customFormat="1" ht="24" customHeight="1" spans="2:10">
      <c r="B18" s="36"/>
      <c r="C18" s="36"/>
      <c r="D18" s="36" t="s">
        <v>325</v>
      </c>
      <c r="E18" s="69" t="s">
        <v>438</v>
      </c>
      <c r="F18" s="69"/>
      <c r="G18" s="69" t="s">
        <v>439</v>
      </c>
      <c r="H18" s="69"/>
      <c r="I18" s="69"/>
      <c r="J18" s="69"/>
    </row>
    <row r="19" s="1" customFormat="1" ht="24" customHeight="1" spans="2:10">
      <c r="B19" s="36"/>
      <c r="C19" s="36"/>
      <c r="D19" s="36" t="s">
        <v>328</v>
      </c>
      <c r="E19" s="69" t="s">
        <v>440</v>
      </c>
      <c r="F19" s="69"/>
      <c r="G19" s="69" t="s">
        <v>441</v>
      </c>
      <c r="H19" s="69"/>
      <c r="I19" s="69"/>
      <c r="J19" s="69"/>
    </row>
    <row r="20" s="1" customFormat="1" ht="24" customHeight="1" spans="2:10">
      <c r="B20" s="36"/>
      <c r="C20" s="44" t="s">
        <v>331</v>
      </c>
      <c r="D20" s="71" t="s">
        <v>332</v>
      </c>
      <c r="E20" s="72" t="s">
        <v>442</v>
      </c>
      <c r="F20" s="73"/>
      <c r="G20" s="72" t="s">
        <v>443</v>
      </c>
      <c r="H20" s="72"/>
      <c r="I20" s="72"/>
      <c r="J20" s="72"/>
    </row>
    <row r="21" s="1" customFormat="1" ht="27" customHeight="1" spans="2:10">
      <c r="B21" s="36"/>
      <c r="C21" s="70"/>
      <c r="D21" s="47" t="s">
        <v>410</v>
      </c>
      <c r="E21" s="72" t="s">
        <v>444</v>
      </c>
      <c r="F21" s="73"/>
      <c r="G21" s="41" t="s">
        <v>445</v>
      </c>
      <c r="H21" s="43"/>
      <c r="I21" s="43"/>
      <c r="J21" s="42"/>
    </row>
    <row r="22" s="1" customFormat="1" ht="24" spans="2:10">
      <c r="B22" s="36"/>
      <c r="C22" s="45"/>
      <c r="D22" s="33" t="s">
        <v>418</v>
      </c>
      <c r="E22" s="72" t="s">
        <v>446</v>
      </c>
      <c r="F22" s="73"/>
      <c r="G22" s="72" t="s">
        <v>447</v>
      </c>
      <c r="H22" s="72"/>
      <c r="I22" s="72"/>
      <c r="J22" s="72"/>
    </row>
    <row r="23" s="1" customFormat="1" ht="33" customHeight="1" spans="2:10">
      <c r="B23" s="36"/>
      <c r="C23" s="36" t="s">
        <v>335</v>
      </c>
      <c r="D23" s="33" t="s">
        <v>336</v>
      </c>
      <c r="E23" s="69" t="s">
        <v>349</v>
      </c>
      <c r="F23" s="69"/>
      <c r="G23" s="69" t="s">
        <v>369</v>
      </c>
      <c r="H23" s="69"/>
      <c r="I23" s="69"/>
      <c r="J23" s="69"/>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2:D14"/>
    <mergeCell ref="D15:D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I25" sqref="I25"/>
    </sheetView>
  </sheetViews>
  <sheetFormatPr defaultColWidth="9" defaultRowHeight="13.5"/>
  <cols>
    <col min="1" max="1" width="9" style="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448</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143</v>
      </c>
      <c r="D4" s="32"/>
      <c r="E4" s="32"/>
      <c r="F4" s="32"/>
      <c r="G4" s="32"/>
      <c r="H4" s="32"/>
      <c r="I4" s="32"/>
      <c r="J4" s="32"/>
      <c r="K4" s="55"/>
      <c r="L4" s="55"/>
      <c r="M4" s="55"/>
    </row>
    <row r="5" s="1" customFormat="1" ht="25" customHeight="1" spans="2:13">
      <c r="B5" s="31" t="s">
        <v>390</v>
      </c>
      <c r="C5" s="32" t="s">
        <v>285</v>
      </c>
      <c r="D5" s="32"/>
      <c r="E5" s="32"/>
      <c r="F5" s="32"/>
      <c r="G5" s="32"/>
      <c r="H5" s="32"/>
      <c r="I5" s="32"/>
      <c r="J5" s="32"/>
      <c r="K5" s="55"/>
      <c r="L5" s="55"/>
      <c r="M5" s="55"/>
    </row>
    <row r="6" s="1" customFormat="1" ht="25" customHeight="1" spans="2:13">
      <c r="B6" s="33" t="s">
        <v>303</v>
      </c>
      <c r="C6" s="34" t="s">
        <v>304</v>
      </c>
      <c r="D6" s="34"/>
      <c r="E6" s="34"/>
      <c r="F6" s="35">
        <v>2</v>
      </c>
      <c r="G6" s="35"/>
      <c r="H6" s="35"/>
      <c r="I6" s="35"/>
      <c r="J6" s="35"/>
      <c r="K6" s="55"/>
      <c r="L6" s="55"/>
      <c r="M6" s="55"/>
    </row>
    <row r="7" s="1" customFormat="1" ht="25" customHeight="1" spans="2:13">
      <c r="B7" s="36"/>
      <c r="C7" s="34" t="s">
        <v>305</v>
      </c>
      <c r="D7" s="34"/>
      <c r="E7" s="34"/>
      <c r="F7" s="35">
        <v>2</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449</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38" t="s">
        <v>450</v>
      </c>
      <c r="F12" s="39"/>
      <c r="G12" s="38" t="s">
        <v>451</v>
      </c>
      <c r="H12" s="40"/>
      <c r="I12" s="40"/>
      <c r="J12" s="39"/>
      <c r="K12" s="55"/>
      <c r="L12" s="55"/>
      <c r="M12" s="55"/>
    </row>
    <row r="13" s="1" customFormat="1" ht="38" customHeight="1" spans="2:13">
      <c r="B13" s="36"/>
      <c r="C13" s="36"/>
      <c r="D13" s="36"/>
      <c r="E13" s="38" t="s">
        <v>452</v>
      </c>
      <c r="F13" s="39"/>
      <c r="G13" s="38" t="s">
        <v>453</v>
      </c>
      <c r="H13" s="40"/>
      <c r="I13" s="40"/>
      <c r="J13" s="39"/>
      <c r="K13" s="56"/>
      <c r="L13" s="56"/>
      <c r="M13" s="56"/>
    </row>
    <row r="14" s="1" customFormat="1" ht="24" customHeight="1" spans="2:10">
      <c r="B14" s="36"/>
      <c r="C14" s="36"/>
      <c r="D14" s="36" t="s">
        <v>322</v>
      </c>
      <c r="E14" s="41" t="s">
        <v>454</v>
      </c>
      <c r="F14" s="42"/>
      <c r="G14" s="41" t="s">
        <v>455</v>
      </c>
      <c r="H14" s="43"/>
      <c r="I14" s="43"/>
      <c r="J14" s="42"/>
    </row>
    <row r="15" s="1" customFormat="1" ht="24" customHeight="1" spans="2:10">
      <c r="B15" s="36"/>
      <c r="C15" s="36"/>
      <c r="D15" s="36" t="s">
        <v>325</v>
      </c>
      <c r="E15" s="41" t="s">
        <v>456</v>
      </c>
      <c r="F15" s="42"/>
      <c r="G15" s="41" t="s">
        <v>457</v>
      </c>
      <c r="H15" s="43"/>
      <c r="I15" s="43"/>
      <c r="J15" s="42"/>
    </row>
    <row r="16" s="1" customFormat="1" ht="24" customHeight="1" spans="2:10">
      <c r="B16" s="36"/>
      <c r="C16" s="36"/>
      <c r="D16" s="36" t="s">
        <v>328</v>
      </c>
      <c r="E16" s="66" t="s">
        <v>329</v>
      </c>
      <c r="F16" s="66"/>
      <c r="G16" s="67" t="s">
        <v>458</v>
      </c>
      <c r="H16" s="68"/>
      <c r="I16" s="68"/>
      <c r="J16" s="68"/>
    </row>
    <row r="17" s="1" customFormat="1" ht="24" spans="2:10">
      <c r="B17" s="36"/>
      <c r="C17" s="36" t="s">
        <v>331</v>
      </c>
      <c r="D17" s="33" t="s">
        <v>332</v>
      </c>
      <c r="E17" s="48" t="s">
        <v>459</v>
      </c>
      <c r="F17" s="49"/>
      <c r="G17" s="48" t="s">
        <v>345</v>
      </c>
      <c r="H17" s="48"/>
      <c r="I17" s="48"/>
      <c r="J17" s="48"/>
    </row>
    <row r="18" s="1" customFormat="1" ht="33" customHeight="1" spans="2:10">
      <c r="B18" s="36"/>
      <c r="C18" s="36" t="s">
        <v>335</v>
      </c>
      <c r="D18" s="33" t="s">
        <v>336</v>
      </c>
      <c r="E18" s="37" t="s">
        <v>460</v>
      </c>
      <c r="F18" s="37"/>
      <c r="G18" s="37" t="s">
        <v>461</v>
      </c>
      <c r="H18" s="37"/>
      <c r="I18" s="37"/>
      <c r="J18" s="3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N18" sqref="N18"/>
    </sheetView>
  </sheetViews>
  <sheetFormatPr defaultColWidth="9" defaultRowHeight="13.5"/>
  <cols>
    <col min="1" max="1" width="9" style="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462</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371</v>
      </c>
      <c r="D4" s="32"/>
      <c r="E4" s="32"/>
      <c r="F4" s="32"/>
      <c r="G4" s="32"/>
      <c r="H4" s="32"/>
      <c r="I4" s="32"/>
      <c r="J4" s="32"/>
      <c r="K4" s="55"/>
      <c r="L4" s="55"/>
      <c r="M4" s="55"/>
    </row>
    <row r="5" s="1" customFormat="1" ht="25" customHeight="1" spans="2:13">
      <c r="B5" s="31" t="s">
        <v>390</v>
      </c>
      <c r="C5" s="32" t="s">
        <v>286</v>
      </c>
      <c r="D5" s="32"/>
      <c r="E5" s="32"/>
      <c r="F5" s="32"/>
      <c r="G5" s="32"/>
      <c r="H5" s="32"/>
      <c r="I5" s="32"/>
      <c r="J5" s="32"/>
      <c r="K5" s="55"/>
      <c r="L5" s="55"/>
      <c r="M5" s="55"/>
    </row>
    <row r="6" s="1" customFormat="1" ht="25" customHeight="1" spans="2:13">
      <c r="B6" s="33" t="s">
        <v>303</v>
      </c>
      <c r="C6" s="34" t="s">
        <v>304</v>
      </c>
      <c r="D6" s="34"/>
      <c r="E6" s="34"/>
      <c r="F6" s="34">
        <v>3.5</v>
      </c>
      <c r="G6" s="34"/>
      <c r="H6" s="34"/>
      <c r="I6" s="34"/>
      <c r="J6" s="34"/>
      <c r="K6" s="55"/>
      <c r="L6" s="55"/>
      <c r="M6" s="55"/>
    </row>
    <row r="7" s="1" customFormat="1" ht="25" customHeight="1" spans="2:13">
      <c r="B7" s="36"/>
      <c r="C7" s="34" t="s">
        <v>305</v>
      </c>
      <c r="D7" s="34"/>
      <c r="E7" s="34"/>
      <c r="F7" s="34">
        <v>3.5</v>
      </c>
      <c r="G7" s="34"/>
      <c r="H7" s="34"/>
      <c r="I7" s="34"/>
      <c r="J7" s="34"/>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463</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6" t="s">
        <v>312</v>
      </c>
      <c r="F11" s="36"/>
      <c r="G11" s="34" t="s">
        <v>313</v>
      </c>
      <c r="H11" s="34"/>
      <c r="I11" s="34"/>
      <c r="J11" s="34"/>
      <c r="K11" s="55"/>
      <c r="L11" s="55"/>
      <c r="M11" s="55"/>
    </row>
    <row r="12" s="1" customFormat="1" ht="25" customHeight="1" spans="2:13">
      <c r="B12" s="36"/>
      <c r="C12" s="36" t="s">
        <v>314</v>
      </c>
      <c r="D12" s="36" t="s">
        <v>315</v>
      </c>
      <c r="E12" s="63" t="s">
        <v>464</v>
      </c>
      <c r="F12" s="64"/>
      <c r="G12" s="63" t="s">
        <v>465</v>
      </c>
      <c r="H12" s="65"/>
      <c r="I12" s="65"/>
      <c r="J12" s="64"/>
      <c r="K12" s="55"/>
      <c r="L12" s="55"/>
      <c r="M12" s="55"/>
    </row>
    <row r="13" s="1" customFormat="1" ht="25" customHeight="1" spans="2:13">
      <c r="B13" s="36"/>
      <c r="C13" s="36"/>
      <c r="D13" s="36"/>
      <c r="E13" s="63" t="s">
        <v>466</v>
      </c>
      <c r="F13" s="64"/>
      <c r="G13" s="63" t="s">
        <v>467</v>
      </c>
      <c r="H13" s="65"/>
      <c r="I13" s="65"/>
      <c r="J13" s="64"/>
      <c r="K13" s="56"/>
      <c r="L13" s="56"/>
      <c r="M13" s="56"/>
    </row>
    <row r="14" s="1" customFormat="1" ht="25" customHeight="1" spans="2:13">
      <c r="B14" s="36"/>
      <c r="C14" s="36"/>
      <c r="D14" s="36"/>
      <c r="E14" s="63" t="s">
        <v>468</v>
      </c>
      <c r="F14" s="64"/>
      <c r="G14" s="63" t="s">
        <v>469</v>
      </c>
      <c r="H14" s="65"/>
      <c r="I14" s="65"/>
      <c r="J14" s="64"/>
      <c r="K14" s="56"/>
      <c r="L14" s="56"/>
      <c r="M14" s="56"/>
    </row>
    <row r="15" s="1" customFormat="1" ht="25" customHeight="1" spans="2:13">
      <c r="B15" s="36"/>
      <c r="C15" s="36"/>
      <c r="D15" s="36"/>
      <c r="E15" s="63" t="s">
        <v>470</v>
      </c>
      <c r="F15" s="64"/>
      <c r="G15" s="63" t="s">
        <v>471</v>
      </c>
      <c r="H15" s="65"/>
      <c r="I15" s="65"/>
      <c r="J15" s="64"/>
      <c r="K15" s="56"/>
      <c r="L15" s="56"/>
      <c r="M15" s="56"/>
    </row>
    <row r="16" s="1" customFormat="1" ht="25" customHeight="1" spans="2:13">
      <c r="B16" s="36"/>
      <c r="C16" s="36"/>
      <c r="D16" s="36"/>
      <c r="E16" s="63" t="s">
        <v>472</v>
      </c>
      <c r="F16" s="64"/>
      <c r="G16" s="63" t="s">
        <v>471</v>
      </c>
      <c r="H16" s="65"/>
      <c r="I16" s="65"/>
      <c r="J16" s="64"/>
      <c r="K16" s="56"/>
      <c r="L16" s="56"/>
      <c r="M16" s="56"/>
    </row>
    <row r="17" s="1" customFormat="1" ht="25" customHeight="1" spans="2:13">
      <c r="B17" s="36"/>
      <c r="C17" s="36"/>
      <c r="D17" s="36"/>
      <c r="E17" s="63" t="s">
        <v>473</v>
      </c>
      <c r="F17" s="64"/>
      <c r="G17" s="63" t="s">
        <v>474</v>
      </c>
      <c r="H17" s="65"/>
      <c r="I17" s="65"/>
      <c r="J17" s="64"/>
      <c r="K17" s="56"/>
      <c r="L17" s="56"/>
      <c r="M17" s="56"/>
    </row>
    <row r="18" s="1" customFormat="1" ht="25" customHeight="1" spans="2:13">
      <c r="B18" s="36"/>
      <c r="C18" s="36"/>
      <c r="D18" s="36"/>
      <c r="E18" s="63" t="s">
        <v>475</v>
      </c>
      <c r="F18" s="64"/>
      <c r="G18" s="63" t="s">
        <v>476</v>
      </c>
      <c r="H18" s="65"/>
      <c r="I18" s="65"/>
      <c r="J18" s="64"/>
      <c r="K18" s="56"/>
      <c r="L18" s="56"/>
      <c r="M18" s="56"/>
    </row>
    <row r="19" s="1" customFormat="1" ht="24" customHeight="1" spans="2:10">
      <c r="B19" s="36"/>
      <c r="C19" s="36"/>
      <c r="D19" s="36"/>
      <c r="E19" s="41" t="s">
        <v>477</v>
      </c>
      <c r="F19" s="42"/>
      <c r="G19" s="41" t="s">
        <v>478</v>
      </c>
      <c r="H19" s="43"/>
      <c r="I19" s="43"/>
      <c r="J19" s="42"/>
    </row>
    <row r="20" s="1" customFormat="1" ht="24" customHeight="1" spans="2:10">
      <c r="B20" s="36"/>
      <c r="C20" s="36"/>
      <c r="D20" s="36" t="s">
        <v>322</v>
      </c>
      <c r="E20" s="41" t="s">
        <v>479</v>
      </c>
      <c r="F20" s="42"/>
      <c r="G20" s="41" t="s">
        <v>480</v>
      </c>
      <c r="H20" s="43"/>
      <c r="I20" s="43"/>
      <c r="J20" s="42"/>
    </row>
    <row r="21" s="1" customFormat="1" ht="24" customHeight="1" spans="2:10">
      <c r="B21" s="36"/>
      <c r="C21" s="36"/>
      <c r="D21" s="36" t="s">
        <v>325</v>
      </c>
      <c r="E21" s="41" t="s">
        <v>481</v>
      </c>
      <c r="F21" s="42"/>
      <c r="G21" s="41" t="s">
        <v>327</v>
      </c>
      <c r="H21" s="43"/>
      <c r="I21" s="43"/>
      <c r="J21" s="42"/>
    </row>
    <row r="22" s="1" customFormat="1" ht="24" customHeight="1" spans="2:10">
      <c r="B22" s="36"/>
      <c r="C22" s="36"/>
      <c r="D22" s="36" t="s">
        <v>328</v>
      </c>
      <c r="E22" s="41" t="s">
        <v>482</v>
      </c>
      <c r="F22" s="42"/>
      <c r="G22" s="41" t="s">
        <v>483</v>
      </c>
      <c r="H22" s="43"/>
      <c r="I22" s="43"/>
      <c r="J22" s="42"/>
    </row>
    <row r="23" s="1" customFormat="1" ht="24" spans="2:10">
      <c r="B23" s="36"/>
      <c r="C23" s="36" t="s">
        <v>331</v>
      </c>
      <c r="D23" s="33" t="s">
        <v>332</v>
      </c>
      <c r="E23" s="48" t="s">
        <v>484</v>
      </c>
      <c r="F23" s="49"/>
      <c r="G23" s="48" t="s">
        <v>485</v>
      </c>
      <c r="H23" s="48"/>
      <c r="I23" s="48"/>
      <c r="J23" s="48"/>
    </row>
    <row r="24" s="1" customFormat="1" ht="33" customHeight="1" spans="2:10">
      <c r="B24" s="36"/>
      <c r="C24" s="36" t="s">
        <v>335</v>
      </c>
      <c r="D24" s="33" t="s">
        <v>336</v>
      </c>
      <c r="E24" s="37" t="s">
        <v>486</v>
      </c>
      <c r="F24" s="37"/>
      <c r="G24" s="37" t="s">
        <v>487</v>
      </c>
      <c r="H24" s="37"/>
      <c r="I24" s="37"/>
      <c r="J24" s="37"/>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2"/>
    <mergeCell ref="D12:D19"/>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G23" sqref="G23"/>
    </sheetView>
  </sheetViews>
  <sheetFormatPr defaultColWidth="9" defaultRowHeight="13.5"/>
  <cols>
    <col min="1" max="1" width="9" style="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488</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489</v>
      </c>
      <c r="D4" s="32"/>
      <c r="E4" s="32"/>
      <c r="F4" s="32"/>
      <c r="G4" s="32"/>
      <c r="H4" s="32"/>
      <c r="I4" s="32"/>
      <c r="J4" s="32"/>
      <c r="K4" s="55"/>
      <c r="L4" s="55"/>
      <c r="M4" s="55"/>
    </row>
    <row r="5" s="1" customFormat="1" ht="25" customHeight="1" spans="2:13">
      <c r="B5" s="31" t="s">
        <v>390</v>
      </c>
      <c r="C5" s="32" t="s">
        <v>490</v>
      </c>
      <c r="D5" s="32"/>
      <c r="E5" s="32"/>
      <c r="F5" s="32"/>
      <c r="G5" s="32"/>
      <c r="H5" s="32"/>
      <c r="I5" s="32"/>
      <c r="J5" s="32"/>
      <c r="K5" s="55"/>
      <c r="L5" s="55"/>
      <c r="M5" s="55"/>
    </row>
    <row r="6" s="1" customFormat="1" ht="25" customHeight="1" spans="2:13">
      <c r="B6" s="33" t="s">
        <v>303</v>
      </c>
      <c r="C6" s="34" t="s">
        <v>304</v>
      </c>
      <c r="D6" s="34"/>
      <c r="E6" s="34"/>
      <c r="F6" s="35">
        <v>12</v>
      </c>
      <c r="G6" s="35"/>
      <c r="H6" s="35"/>
      <c r="I6" s="35"/>
      <c r="J6" s="35"/>
      <c r="K6" s="55"/>
      <c r="L6" s="55"/>
      <c r="M6" s="55"/>
    </row>
    <row r="7" s="1" customFormat="1" ht="25" customHeight="1" spans="2:13">
      <c r="B7" s="36"/>
      <c r="C7" s="34" t="s">
        <v>305</v>
      </c>
      <c r="D7" s="34"/>
      <c r="E7" s="34"/>
      <c r="F7" s="35">
        <v>12</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491</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58" t="s">
        <v>492</v>
      </c>
      <c r="F12" s="59"/>
      <c r="G12" s="58" t="s">
        <v>493</v>
      </c>
      <c r="H12" s="60"/>
      <c r="I12" s="60"/>
      <c r="J12" s="59"/>
      <c r="K12" s="55"/>
      <c r="L12" s="55"/>
      <c r="M12" s="55"/>
    </row>
    <row r="13" s="1" customFormat="1" ht="24" customHeight="1" spans="2:10">
      <c r="B13" s="36"/>
      <c r="C13" s="36"/>
      <c r="D13" s="36" t="s">
        <v>322</v>
      </c>
      <c r="E13" s="61" t="s">
        <v>494</v>
      </c>
      <c r="F13" s="62"/>
      <c r="G13" s="49" t="s">
        <v>480</v>
      </c>
      <c r="H13" s="51"/>
      <c r="I13" s="51"/>
      <c r="J13" s="57"/>
    </row>
    <row r="14" s="1" customFormat="1" ht="24" customHeight="1" spans="2:10">
      <c r="B14" s="36"/>
      <c r="C14" s="36"/>
      <c r="D14" s="36" t="s">
        <v>325</v>
      </c>
      <c r="E14" s="41" t="s">
        <v>495</v>
      </c>
      <c r="F14" s="42"/>
      <c r="G14" s="41" t="s">
        <v>496</v>
      </c>
      <c r="H14" s="43"/>
      <c r="I14" s="43"/>
      <c r="J14" s="42"/>
    </row>
    <row r="15" s="1" customFormat="1" ht="24" customHeight="1" spans="2:10">
      <c r="B15" s="36"/>
      <c r="C15" s="36"/>
      <c r="D15" s="36" t="s">
        <v>328</v>
      </c>
      <c r="E15" s="41" t="s">
        <v>497</v>
      </c>
      <c r="F15" s="42"/>
      <c r="G15" s="46" t="s">
        <v>498</v>
      </c>
      <c r="H15" s="46"/>
      <c r="I15" s="46"/>
      <c r="J15" s="46"/>
    </row>
    <row r="16" s="1" customFormat="1" ht="24" spans="2:10">
      <c r="B16" s="36"/>
      <c r="C16" s="36" t="s">
        <v>331</v>
      </c>
      <c r="D16" s="33" t="s">
        <v>332</v>
      </c>
      <c r="E16" s="41" t="s">
        <v>499</v>
      </c>
      <c r="F16" s="42"/>
      <c r="G16" s="41" t="s">
        <v>500</v>
      </c>
      <c r="H16" s="43"/>
      <c r="I16" s="43"/>
      <c r="J16" s="42"/>
    </row>
    <row r="17" s="1" customFormat="1" ht="24" spans="2:10">
      <c r="B17" s="36"/>
      <c r="C17" s="36"/>
      <c r="D17" s="33" t="s">
        <v>410</v>
      </c>
      <c r="E17" s="49" t="s">
        <v>501</v>
      </c>
      <c r="F17" s="51"/>
      <c r="G17" s="49" t="s">
        <v>502</v>
      </c>
      <c r="H17" s="51"/>
      <c r="I17" s="51"/>
      <c r="J17" s="57"/>
    </row>
    <row r="18" s="1" customFormat="1" ht="24" spans="2:10">
      <c r="B18" s="36"/>
      <c r="C18" s="36"/>
      <c r="D18" s="33" t="s">
        <v>415</v>
      </c>
      <c r="E18" s="49" t="s">
        <v>503</v>
      </c>
      <c r="F18" s="51"/>
      <c r="G18" s="49" t="s">
        <v>504</v>
      </c>
      <c r="H18" s="51"/>
      <c r="I18" s="51"/>
      <c r="J18" s="57"/>
    </row>
    <row r="19" s="1" customFormat="1" ht="24" spans="2:10">
      <c r="B19" s="36"/>
      <c r="C19" s="36"/>
      <c r="D19" s="33" t="s">
        <v>418</v>
      </c>
      <c r="E19" s="49" t="s">
        <v>505</v>
      </c>
      <c r="F19" s="51"/>
      <c r="G19" s="49" t="s">
        <v>506</v>
      </c>
      <c r="H19" s="51"/>
      <c r="I19" s="51"/>
      <c r="J19" s="57"/>
    </row>
    <row r="20" s="1" customFormat="1" ht="33" customHeight="1" spans="2:10">
      <c r="B20" s="36"/>
      <c r="C20" s="36" t="s">
        <v>335</v>
      </c>
      <c r="D20" s="33" t="s">
        <v>336</v>
      </c>
      <c r="E20" s="37" t="s">
        <v>507</v>
      </c>
      <c r="F20" s="37"/>
      <c r="G20" s="37" t="s">
        <v>508</v>
      </c>
      <c r="H20" s="37"/>
      <c r="I20" s="37"/>
      <c r="J20" s="3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opLeftCell="A4" workbookViewId="0">
      <selection activeCell="L15" sqref="L15"/>
    </sheetView>
  </sheetViews>
  <sheetFormatPr defaultColWidth="9" defaultRowHeight="13.5"/>
  <cols>
    <col min="1" max="1" width="9" style="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7"/>
      <c r="J1" s="1" t="s">
        <v>509</v>
      </c>
    </row>
    <row r="2" s="1" customFormat="1" ht="24" customHeight="1" spans="2:13">
      <c r="B2" s="28" t="s">
        <v>388</v>
      </c>
      <c r="C2" s="29"/>
      <c r="D2" s="29"/>
      <c r="E2" s="29"/>
      <c r="F2" s="29"/>
      <c r="G2" s="29"/>
      <c r="H2" s="29"/>
      <c r="I2" s="29"/>
      <c r="J2" s="52"/>
      <c r="K2" s="53"/>
      <c r="L2" s="53"/>
      <c r="M2" s="53"/>
    </row>
    <row r="3" s="1" customFormat="1" ht="25" customHeight="1" spans="2:13">
      <c r="B3" s="30" t="s">
        <v>299</v>
      </c>
      <c r="C3" s="30"/>
      <c r="D3" s="30"/>
      <c r="E3" s="30"/>
      <c r="F3" s="30"/>
      <c r="G3" s="30"/>
      <c r="H3" s="30"/>
      <c r="I3" s="30"/>
      <c r="J3" s="30"/>
      <c r="K3" s="54"/>
      <c r="L3" s="54"/>
      <c r="M3" s="54"/>
    </row>
    <row r="4" s="1" customFormat="1" ht="25" customHeight="1" spans="2:13">
      <c r="B4" s="31" t="s">
        <v>300</v>
      </c>
      <c r="C4" s="32" t="s">
        <v>510</v>
      </c>
      <c r="D4" s="32"/>
      <c r="E4" s="32"/>
      <c r="F4" s="32"/>
      <c r="G4" s="32"/>
      <c r="H4" s="32"/>
      <c r="I4" s="32"/>
      <c r="J4" s="32"/>
      <c r="K4" s="55"/>
      <c r="L4" s="55"/>
      <c r="M4" s="55"/>
    </row>
    <row r="5" s="1" customFormat="1" ht="25" customHeight="1" spans="2:13">
      <c r="B5" s="31" t="s">
        <v>390</v>
      </c>
      <c r="C5" s="32" t="s">
        <v>283</v>
      </c>
      <c r="D5" s="32"/>
      <c r="E5" s="32"/>
      <c r="F5" s="32"/>
      <c r="G5" s="32"/>
      <c r="H5" s="32"/>
      <c r="I5" s="32"/>
      <c r="J5" s="32"/>
      <c r="K5" s="55"/>
      <c r="L5" s="55"/>
      <c r="M5" s="55"/>
    </row>
    <row r="6" s="1" customFormat="1" ht="25" customHeight="1" spans="2:13">
      <c r="B6" s="33" t="s">
        <v>303</v>
      </c>
      <c r="C6" s="34" t="s">
        <v>304</v>
      </c>
      <c r="D6" s="34"/>
      <c r="E6" s="34"/>
      <c r="F6" s="35">
        <v>2</v>
      </c>
      <c r="G6" s="35"/>
      <c r="H6" s="35"/>
      <c r="I6" s="35"/>
      <c r="J6" s="35"/>
      <c r="K6" s="55"/>
      <c r="L6" s="55"/>
      <c r="M6" s="55"/>
    </row>
    <row r="7" s="1" customFormat="1" ht="25" customHeight="1" spans="2:13">
      <c r="B7" s="36"/>
      <c r="C7" s="34" t="s">
        <v>305</v>
      </c>
      <c r="D7" s="34"/>
      <c r="E7" s="34"/>
      <c r="F7" s="35">
        <v>2</v>
      </c>
      <c r="G7" s="35"/>
      <c r="H7" s="35"/>
      <c r="I7" s="35"/>
      <c r="J7" s="35"/>
      <c r="K7" s="55"/>
      <c r="L7" s="55"/>
      <c r="M7" s="55"/>
    </row>
    <row r="8" s="1" customFormat="1" ht="25" customHeight="1" spans="2:13">
      <c r="B8" s="36"/>
      <c r="C8" s="34" t="s">
        <v>306</v>
      </c>
      <c r="D8" s="34"/>
      <c r="E8" s="34"/>
      <c r="F8" s="35"/>
      <c r="G8" s="35"/>
      <c r="H8" s="35"/>
      <c r="I8" s="35"/>
      <c r="J8" s="35"/>
      <c r="K8" s="55"/>
      <c r="L8" s="55"/>
      <c r="M8" s="55"/>
    </row>
    <row r="9" s="1" customFormat="1" ht="25" customHeight="1" spans="2:13">
      <c r="B9" s="33" t="s">
        <v>307</v>
      </c>
      <c r="C9" s="37" t="s">
        <v>511</v>
      </c>
      <c r="D9" s="37"/>
      <c r="E9" s="37"/>
      <c r="F9" s="37"/>
      <c r="G9" s="37"/>
      <c r="H9" s="37"/>
      <c r="I9" s="37"/>
      <c r="J9" s="37"/>
      <c r="K9" s="55"/>
      <c r="L9" s="55"/>
      <c r="M9" s="55"/>
    </row>
    <row r="10" s="1" customFormat="1" ht="25" customHeight="1" spans="2:13">
      <c r="B10" s="33"/>
      <c r="C10" s="37"/>
      <c r="D10" s="37"/>
      <c r="E10" s="37"/>
      <c r="F10" s="37"/>
      <c r="G10" s="37"/>
      <c r="H10" s="37"/>
      <c r="I10" s="37"/>
      <c r="J10" s="37"/>
      <c r="K10" s="55"/>
      <c r="L10" s="55"/>
      <c r="M10" s="55"/>
    </row>
    <row r="11" s="1" customFormat="1" ht="25" customHeight="1" spans="2:13">
      <c r="B11" s="36" t="s">
        <v>309</v>
      </c>
      <c r="C11" s="31" t="s">
        <v>310</v>
      </c>
      <c r="D11" s="31" t="s">
        <v>311</v>
      </c>
      <c r="E11" s="34" t="s">
        <v>312</v>
      </c>
      <c r="F11" s="34"/>
      <c r="G11" s="34" t="s">
        <v>313</v>
      </c>
      <c r="H11" s="34"/>
      <c r="I11" s="34"/>
      <c r="J11" s="34"/>
      <c r="K11" s="55"/>
      <c r="L11" s="55"/>
      <c r="M11" s="55"/>
    </row>
    <row r="12" s="1" customFormat="1" ht="25" customHeight="1" spans="2:13">
      <c r="B12" s="36"/>
      <c r="C12" s="36" t="s">
        <v>314</v>
      </c>
      <c r="D12" s="36" t="s">
        <v>315</v>
      </c>
      <c r="E12" s="38" t="s">
        <v>512</v>
      </c>
      <c r="F12" s="39"/>
      <c r="G12" s="38" t="s">
        <v>513</v>
      </c>
      <c r="H12" s="40"/>
      <c r="I12" s="40"/>
      <c r="J12" s="39"/>
      <c r="K12" s="55"/>
      <c r="L12" s="55"/>
      <c r="M12" s="55"/>
    </row>
    <row r="13" s="1" customFormat="1" ht="25" customHeight="1" spans="2:13">
      <c r="B13" s="36"/>
      <c r="C13" s="36"/>
      <c r="D13" s="36"/>
      <c r="E13" s="38" t="s">
        <v>514</v>
      </c>
      <c r="F13" s="39"/>
      <c r="G13" s="38" t="s">
        <v>515</v>
      </c>
      <c r="H13" s="40"/>
      <c r="I13" s="40"/>
      <c r="J13" s="39"/>
      <c r="K13" s="56"/>
      <c r="L13" s="56"/>
      <c r="M13" s="56"/>
    </row>
    <row r="14" s="1" customFormat="1" ht="25" customHeight="1" spans="2:13">
      <c r="B14" s="36"/>
      <c r="C14" s="36"/>
      <c r="D14" s="36"/>
      <c r="E14" s="37" t="s">
        <v>516</v>
      </c>
      <c r="F14" s="37"/>
      <c r="G14" s="37" t="s">
        <v>517</v>
      </c>
      <c r="H14" s="37"/>
      <c r="I14" s="37"/>
      <c r="J14" s="37"/>
      <c r="K14" s="56"/>
      <c r="L14" s="56"/>
      <c r="M14" s="56"/>
    </row>
    <row r="15" s="1" customFormat="1" ht="25" customHeight="1" spans="2:13">
      <c r="B15" s="36"/>
      <c r="C15" s="36"/>
      <c r="D15" s="36"/>
      <c r="E15" s="41" t="s">
        <v>518</v>
      </c>
      <c r="F15" s="42"/>
      <c r="G15" s="41" t="s">
        <v>519</v>
      </c>
      <c r="H15" s="43"/>
      <c r="I15" s="43"/>
      <c r="J15" s="42"/>
      <c r="K15" s="56"/>
      <c r="L15" s="56"/>
      <c r="M15" s="56"/>
    </row>
    <row r="16" s="1" customFormat="1" ht="24" customHeight="1" spans="2:10">
      <c r="B16" s="36"/>
      <c r="C16" s="36"/>
      <c r="D16" s="36"/>
      <c r="E16" s="41" t="s">
        <v>520</v>
      </c>
      <c r="F16" s="42"/>
      <c r="G16" s="41" t="s">
        <v>521</v>
      </c>
      <c r="H16" s="43"/>
      <c r="I16" s="43"/>
      <c r="J16" s="42"/>
    </row>
    <row r="17" s="1" customFormat="1" ht="24" customHeight="1" spans="2:10">
      <c r="B17" s="36"/>
      <c r="C17" s="36"/>
      <c r="D17" s="44" t="s">
        <v>322</v>
      </c>
      <c r="E17" s="41" t="s">
        <v>522</v>
      </c>
      <c r="F17" s="42"/>
      <c r="G17" s="41" t="s">
        <v>480</v>
      </c>
      <c r="H17" s="43"/>
      <c r="I17" s="43"/>
      <c r="J17" s="42"/>
    </row>
    <row r="18" s="1" customFormat="1" ht="24" customHeight="1" spans="2:10">
      <c r="B18" s="36"/>
      <c r="C18" s="36"/>
      <c r="D18" s="45"/>
      <c r="E18" s="41" t="s">
        <v>523</v>
      </c>
      <c r="F18" s="42"/>
      <c r="G18" s="41" t="s">
        <v>480</v>
      </c>
      <c r="H18" s="43"/>
      <c r="I18" s="43"/>
      <c r="J18" s="42"/>
    </row>
    <row r="19" s="1" customFormat="1" ht="24" customHeight="1" spans="2:10">
      <c r="B19" s="36"/>
      <c r="C19" s="36"/>
      <c r="D19" s="36" t="s">
        <v>325</v>
      </c>
      <c r="E19" s="41" t="s">
        <v>326</v>
      </c>
      <c r="F19" s="42"/>
      <c r="G19" s="41" t="s">
        <v>327</v>
      </c>
      <c r="H19" s="43"/>
      <c r="I19" s="43"/>
      <c r="J19" s="42"/>
    </row>
    <row r="20" s="1" customFormat="1" ht="24" customHeight="1" spans="2:10">
      <c r="B20" s="36"/>
      <c r="C20" s="36"/>
      <c r="D20" s="36" t="s">
        <v>328</v>
      </c>
      <c r="E20" s="41" t="s">
        <v>482</v>
      </c>
      <c r="F20" s="42"/>
      <c r="G20" s="46" t="s">
        <v>524</v>
      </c>
      <c r="H20" s="46"/>
      <c r="I20" s="46"/>
      <c r="J20" s="46"/>
    </row>
    <row r="21" s="1" customFormat="1" ht="22" customHeight="1" spans="2:10">
      <c r="B21" s="36"/>
      <c r="C21" s="36" t="s">
        <v>331</v>
      </c>
      <c r="D21" s="47" t="s">
        <v>332</v>
      </c>
      <c r="E21" s="48" t="s">
        <v>525</v>
      </c>
      <c r="F21" s="49"/>
      <c r="G21" s="48" t="s">
        <v>334</v>
      </c>
      <c r="H21" s="48"/>
      <c r="I21" s="48"/>
      <c r="J21" s="48"/>
    </row>
    <row r="22" s="1" customFormat="1" ht="24" customHeight="1" spans="2:10">
      <c r="B22" s="36"/>
      <c r="C22" s="36"/>
      <c r="D22" s="50"/>
      <c r="E22" s="49" t="s">
        <v>526</v>
      </c>
      <c r="F22" s="51"/>
      <c r="G22" s="49" t="s">
        <v>334</v>
      </c>
      <c r="H22" s="51"/>
      <c r="I22" s="51"/>
      <c r="J22" s="57"/>
    </row>
    <row r="23" s="1" customFormat="1" ht="33" customHeight="1" spans="2:10">
      <c r="B23" s="36"/>
      <c r="C23" s="36" t="s">
        <v>335</v>
      </c>
      <c r="D23" s="33" t="s">
        <v>336</v>
      </c>
      <c r="E23" s="37" t="s">
        <v>349</v>
      </c>
      <c r="F23" s="37"/>
      <c r="G23" s="37" t="s">
        <v>527</v>
      </c>
      <c r="H23" s="37"/>
      <c r="I23" s="37"/>
      <c r="J23" s="37"/>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20"/>
    <mergeCell ref="C21:C22"/>
    <mergeCell ref="D12:D16"/>
    <mergeCell ref="D17:D18"/>
    <mergeCell ref="D21:D22"/>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XFD37"/>
  <sheetViews>
    <sheetView workbookViewId="0">
      <selection activeCell="N10" sqref="N10"/>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s="1" customFormat="1" ht="25" customHeight="1" spans="2:16384">
      <c r="B1" s="2"/>
      <c r="I1" s="1" t="s">
        <v>528</v>
      </c>
      <c r="XFD1"/>
    </row>
    <row r="2" s="1" customFormat="1" ht="27" customHeight="1" spans="2:16384">
      <c r="B2" s="3" t="s">
        <v>529</v>
      </c>
      <c r="C2" s="3"/>
      <c r="D2" s="3"/>
      <c r="E2" s="3"/>
      <c r="F2" s="3"/>
      <c r="G2" s="3"/>
      <c r="H2" s="3"/>
      <c r="I2" s="3"/>
      <c r="XFD2"/>
    </row>
    <row r="3" s="1" customFormat="1" ht="26.5" customHeight="1" spans="2:16384">
      <c r="B3" s="4" t="s">
        <v>530</v>
      </c>
      <c r="C3" s="5"/>
      <c r="D3" s="5"/>
      <c r="E3" s="5"/>
      <c r="F3" s="5"/>
      <c r="G3" s="5"/>
      <c r="H3" s="5"/>
      <c r="I3" s="5"/>
      <c r="XFD3"/>
    </row>
    <row r="4" s="1" customFormat="1" ht="26.5" customHeight="1" spans="2:16384">
      <c r="B4" s="6" t="s">
        <v>531</v>
      </c>
      <c r="C4" s="6"/>
      <c r="D4" s="6"/>
      <c r="E4" s="6" t="s">
        <v>281</v>
      </c>
      <c r="F4" s="6"/>
      <c r="G4" s="6"/>
      <c r="H4" s="6"/>
      <c r="I4" s="6"/>
      <c r="XFD4"/>
    </row>
    <row r="5" s="1" customFormat="1" ht="26.5" customHeight="1" spans="2:16384">
      <c r="B5" s="6" t="s">
        <v>532</v>
      </c>
      <c r="C5" s="6" t="s">
        <v>533</v>
      </c>
      <c r="D5" s="6"/>
      <c r="E5" s="6" t="s">
        <v>534</v>
      </c>
      <c r="F5" s="6"/>
      <c r="G5" s="6"/>
      <c r="H5" s="6"/>
      <c r="I5" s="6"/>
      <c r="XFD5"/>
    </row>
    <row r="6" s="1" customFormat="1" ht="26.5" customHeight="1" spans="2:16384">
      <c r="B6" s="6"/>
      <c r="C6" s="7" t="s">
        <v>535</v>
      </c>
      <c r="D6" s="7"/>
      <c r="E6" s="7" t="s">
        <v>536</v>
      </c>
      <c r="F6" s="7"/>
      <c r="G6" s="7"/>
      <c r="H6" s="7"/>
      <c r="I6" s="7"/>
      <c r="XFD6"/>
    </row>
    <row r="7" s="1" customFormat="1" ht="26.5" customHeight="1" spans="2:16384">
      <c r="B7" s="6"/>
      <c r="C7" s="7" t="s">
        <v>537</v>
      </c>
      <c r="D7" s="7"/>
      <c r="E7" s="7" t="s">
        <v>538</v>
      </c>
      <c r="F7" s="7"/>
      <c r="G7" s="7"/>
      <c r="H7" s="7"/>
      <c r="I7" s="7"/>
      <c r="XFD7"/>
    </row>
    <row r="8" s="1" customFormat="1" ht="26.5" customHeight="1" spans="2:16384">
      <c r="B8" s="6"/>
      <c r="C8" s="7" t="s">
        <v>539</v>
      </c>
      <c r="D8" s="7"/>
      <c r="E8" s="7" t="s">
        <v>540</v>
      </c>
      <c r="F8" s="7"/>
      <c r="G8" s="7"/>
      <c r="H8" s="7"/>
      <c r="I8" s="7"/>
      <c r="XFD8"/>
    </row>
    <row r="9" s="1" customFormat="1" ht="26.5" customHeight="1" spans="2:16384">
      <c r="B9" s="6"/>
      <c r="C9" s="8" t="s">
        <v>541</v>
      </c>
      <c r="D9" s="9"/>
      <c r="E9" s="10" t="s">
        <v>542</v>
      </c>
      <c r="F9" s="11"/>
      <c r="G9" s="11"/>
      <c r="H9" s="11"/>
      <c r="I9" s="24"/>
      <c r="XFD9"/>
    </row>
    <row r="10" s="1" customFormat="1" ht="26.5" customHeight="1" spans="2:16384">
      <c r="B10" s="6"/>
      <c r="C10" s="7" t="s">
        <v>543</v>
      </c>
      <c r="D10" s="7"/>
      <c r="E10" s="7" t="s">
        <v>544</v>
      </c>
      <c r="F10" s="7"/>
      <c r="G10" s="7"/>
      <c r="H10" s="7"/>
      <c r="I10" s="7"/>
      <c r="XFD10"/>
    </row>
    <row r="11" s="1" customFormat="1" ht="26.5" customHeight="1" spans="2:16384">
      <c r="B11" s="6"/>
      <c r="C11" s="6" t="s">
        <v>545</v>
      </c>
      <c r="D11" s="6"/>
      <c r="E11" s="6"/>
      <c r="F11" s="6"/>
      <c r="G11" s="6" t="s">
        <v>546</v>
      </c>
      <c r="H11" s="6" t="s">
        <v>305</v>
      </c>
      <c r="I11" s="6" t="s">
        <v>306</v>
      </c>
      <c r="XFD11"/>
    </row>
    <row r="12" s="1" customFormat="1" ht="26.5" customHeight="1" spans="2:16384">
      <c r="B12" s="6"/>
      <c r="C12" s="6"/>
      <c r="D12" s="6"/>
      <c r="E12" s="6"/>
      <c r="F12" s="6"/>
      <c r="G12" s="12">
        <v>24218.07</v>
      </c>
      <c r="H12" s="12">
        <v>24218.07</v>
      </c>
      <c r="I12" s="25"/>
      <c r="XFD12"/>
    </row>
    <row r="13" s="1" customFormat="1" ht="26.5" customHeight="1" spans="2:16384">
      <c r="B13" s="13" t="s">
        <v>547</v>
      </c>
      <c r="C13" s="14" t="s">
        <v>548</v>
      </c>
      <c r="D13" s="14"/>
      <c r="E13" s="14"/>
      <c r="F13" s="14"/>
      <c r="G13" s="14"/>
      <c r="H13" s="14"/>
      <c r="I13" s="14"/>
      <c r="XFD13"/>
    </row>
    <row r="14" s="1" customFormat="1" ht="26.5" customHeight="1" spans="2:16384">
      <c r="B14" s="15" t="s">
        <v>549</v>
      </c>
      <c r="C14" s="15" t="s">
        <v>310</v>
      </c>
      <c r="D14" s="15" t="s">
        <v>311</v>
      </c>
      <c r="E14" s="15"/>
      <c r="F14" s="15" t="s">
        <v>312</v>
      </c>
      <c r="G14" s="15"/>
      <c r="H14" s="15" t="s">
        <v>550</v>
      </c>
      <c r="I14" s="15"/>
      <c r="XFD14"/>
    </row>
    <row r="15" s="1" customFormat="1" ht="26.5" customHeight="1" spans="2:16384">
      <c r="B15" s="15"/>
      <c r="C15" s="16" t="s">
        <v>551</v>
      </c>
      <c r="D15" s="16" t="s">
        <v>315</v>
      </c>
      <c r="E15" s="16"/>
      <c r="F15" s="17" t="s">
        <v>552</v>
      </c>
      <c r="G15" s="18"/>
      <c r="H15" s="17" t="s">
        <v>553</v>
      </c>
      <c r="I15" s="18"/>
      <c r="XFD15"/>
    </row>
    <row r="16" s="1" customFormat="1" ht="26.5" customHeight="1" spans="2:16384">
      <c r="B16" s="15"/>
      <c r="C16" s="16"/>
      <c r="D16" s="16"/>
      <c r="E16" s="16"/>
      <c r="F16" s="19" t="s">
        <v>554</v>
      </c>
      <c r="G16" s="20"/>
      <c r="H16" s="19" t="s">
        <v>555</v>
      </c>
      <c r="I16" s="20"/>
      <c r="XFD16"/>
    </row>
    <row r="17" s="1" customFormat="1" ht="26.5" customHeight="1" spans="2:16384">
      <c r="B17" s="15"/>
      <c r="C17" s="16"/>
      <c r="D17" s="16"/>
      <c r="E17" s="16"/>
      <c r="F17" s="19" t="s">
        <v>556</v>
      </c>
      <c r="G17" s="20"/>
      <c r="H17" s="19" t="s">
        <v>557</v>
      </c>
      <c r="I17" s="20"/>
      <c r="XFD17"/>
    </row>
    <row r="18" s="1" customFormat="1" ht="26.5" customHeight="1" spans="2:16384">
      <c r="B18" s="15"/>
      <c r="C18" s="16"/>
      <c r="D18" s="16"/>
      <c r="E18" s="16"/>
      <c r="F18" s="19" t="s">
        <v>558</v>
      </c>
      <c r="G18" s="20"/>
      <c r="H18" s="19" t="s">
        <v>553</v>
      </c>
      <c r="I18" s="20"/>
      <c r="XFD18"/>
    </row>
    <row r="19" s="1" customFormat="1" ht="26.5" customHeight="1" spans="2:16384">
      <c r="B19" s="15"/>
      <c r="C19" s="16"/>
      <c r="D19" s="16"/>
      <c r="E19" s="16"/>
      <c r="F19" s="19" t="s">
        <v>559</v>
      </c>
      <c r="G19" s="20"/>
      <c r="H19" s="19" t="s">
        <v>557</v>
      </c>
      <c r="I19" s="20"/>
      <c r="XFD19"/>
    </row>
    <row r="20" s="1" customFormat="1" ht="26.5" customHeight="1" spans="2:16384">
      <c r="B20" s="15"/>
      <c r="C20" s="16"/>
      <c r="D20" s="16"/>
      <c r="E20" s="16"/>
      <c r="F20" s="19" t="s">
        <v>560</v>
      </c>
      <c r="G20" s="20"/>
      <c r="H20" s="19" t="s">
        <v>561</v>
      </c>
      <c r="I20" s="20"/>
      <c r="XFD20"/>
    </row>
    <row r="21" s="1" customFormat="1" ht="26.5" customHeight="1" spans="2:16384">
      <c r="B21" s="15"/>
      <c r="C21" s="16"/>
      <c r="D21" s="16"/>
      <c r="E21" s="16"/>
      <c r="F21" s="19" t="s">
        <v>562</v>
      </c>
      <c r="G21" s="20"/>
      <c r="H21" s="19" t="s">
        <v>561</v>
      </c>
      <c r="I21" s="20"/>
      <c r="XFD21"/>
    </row>
    <row r="22" s="1" customFormat="1" ht="26.5" customHeight="1" spans="2:16384">
      <c r="B22" s="15"/>
      <c r="C22" s="16"/>
      <c r="D22" s="16"/>
      <c r="E22" s="16"/>
      <c r="F22" s="19" t="s">
        <v>563</v>
      </c>
      <c r="G22" s="20"/>
      <c r="H22" s="19" t="s">
        <v>553</v>
      </c>
      <c r="I22" s="20"/>
      <c r="XFD22"/>
    </row>
    <row r="23" s="1" customFormat="1" ht="26.5" customHeight="1" spans="2:16384">
      <c r="B23" s="15"/>
      <c r="C23" s="16"/>
      <c r="D23" s="16"/>
      <c r="E23" s="16"/>
      <c r="F23" s="19" t="s">
        <v>564</v>
      </c>
      <c r="G23" s="20"/>
      <c r="H23" s="19" t="s">
        <v>565</v>
      </c>
      <c r="I23" s="20"/>
      <c r="XFD23"/>
    </row>
    <row r="24" s="1" customFormat="1" ht="26.5" customHeight="1" spans="2:16384">
      <c r="B24" s="15"/>
      <c r="C24" s="16"/>
      <c r="D24" s="16" t="s">
        <v>322</v>
      </c>
      <c r="E24" s="16"/>
      <c r="F24" s="17" t="s">
        <v>566</v>
      </c>
      <c r="G24" s="18"/>
      <c r="H24" s="17" t="s">
        <v>345</v>
      </c>
      <c r="I24" s="18"/>
      <c r="XFD24"/>
    </row>
    <row r="25" s="1" customFormat="1" ht="26.5" customHeight="1" spans="2:16384">
      <c r="B25" s="15"/>
      <c r="C25" s="16"/>
      <c r="D25" s="16" t="s">
        <v>325</v>
      </c>
      <c r="E25" s="16"/>
      <c r="F25" s="17" t="s">
        <v>567</v>
      </c>
      <c r="G25" s="17"/>
      <c r="H25" s="17" t="s">
        <v>345</v>
      </c>
      <c r="I25" s="17"/>
      <c r="XFD25"/>
    </row>
    <row r="26" s="1" customFormat="1" ht="26.5" customHeight="1" spans="2:16384">
      <c r="B26" s="15"/>
      <c r="C26" s="16"/>
      <c r="D26" s="16" t="s">
        <v>328</v>
      </c>
      <c r="E26" s="16"/>
      <c r="F26" s="17" t="s">
        <v>568</v>
      </c>
      <c r="G26" s="17"/>
      <c r="H26" s="21">
        <v>0.1</v>
      </c>
      <c r="I26" s="17"/>
      <c r="XFD26"/>
    </row>
    <row r="27" s="1" customFormat="1" ht="26.5" customHeight="1" spans="2:16384">
      <c r="B27" s="15"/>
      <c r="C27" s="16" t="s">
        <v>569</v>
      </c>
      <c r="D27" s="16" t="s">
        <v>332</v>
      </c>
      <c r="E27" s="16"/>
      <c r="F27" s="17" t="s">
        <v>570</v>
      </c>
      <c r="G27" s="17"/>
      <c r="H27" s="17" t="s">
        <v>345</v>
      </c>
      <c r="I27" s="17"/>
      <c r="XFD27"/>
    </row>
    <row r="28" s="1" customFormat="1" ht="26.5" customHeight="1" spans="2:16384">
      <c r="B28" s="15"/>
      <c r="C28" s="16" t="s">
        <v>335</v>
      </c>
      <c r="D28" s="16" t="s">
        <v>336</v>
      </c>
      <c r="E28" s="16"/>
      <c r="F28" s="17" t="s">
        <v>349</v>
      </c>
      <c r="G28" s="17"/>
      <c r="H28" s="17" t="s">
        <v>527</v>
      </c>
      <c r="I28" s="17"/>
      <c r="XFD28"/>
    </row>
    <row r="29" s="1" customFormat="1" ht="45" customHeight="1" spans="2:16384">
      <c r="B29" s="22" t="s">
        <v>571</v>
      </c>
      <c r="C29" s="22"/>
      <c r="D29" s="22"/>
      <c r="E29" s="22"/>
      <c r="F29" s="22"/>
      <c r="G29" s="22"/>
      <c r="H29" s="22"/>
      <c r="I29" s="22"/>
      <c r="XFD29"/>
    </row>
    <row r="30" s="1" customFormat="1" ht="16.35" customHeight="1" spans="2:16384">
      <c r="B30" s="23"/>
      <c r="C30" s="23"/>
      <c r="XFD30"/>
    </row>
    <row r="31" s="1" customFormat="1" ht="16.35" customHeight="1" spans="2:16384">
      <c r="B31" s="23"/>
      <c r="XFD31"/>
    </row>
    <row r="32" s="1" customFormat="1" ht="16.35" customHeight="1" spans="2:16384">
      <c r="B32" s="23"/>
      <c r="P32" s="26"/>
      <c r="XFD32"/>
    </row>
    <row r="33" s="1" customFormat="1" ht="16.35" customHeight="1" spans="2:16384">
      <c r="B33" s="23"/>
      <c r="XFD33"/>
    </row>
    <row r="34" s="1" customFormat="1" ht="16.35" customHeight="1" spans="2:16384">
      <c r="B34" s="23"/>
      <c r="C34" s="23"/>
      <c r="D34" s="23"/>
      <c r="E34" s="23"/>
      <c r="F34" s="23"/>
      <c r="G34" s="23"/>
      <c r="H34" s="23"/>
      <c r="I34" s="23"/>
      <c r="XFD34"/>
    </row>
    <row r="35" s="1" customFormat="1" ht="16.35" customHeight="1" spans="2:16384">
      <c r="B35" s="23"/>
      <c r="C35" s="23"/>
      <c r="D35" s="23"/>
      <c r="E35" s="23"/>
      <c r="F35" s="23"/>
      <c r="G35" s="23"/>
      <c r="H35" s="23"/>
      <c r="I35" s="23"/>
      <c r="XFD35"/>
    </row>
    <row r="36" s="1" customFormat="1" ht="16.35" customHeight="1" spans="2:16384">
      <c r="B36" s="23"/>
      <c r="C36" s="23"/>
      <c r="D36" s="23"/>
      <c r="E36" s="23"/>
      <c r="F36" s="23"/>
      <c r="G36" s="23"/>
      <c r="H36" s="23"/>
      <c r="I36" s="23"/>
      <c r="XFD36"/>
    </row>
    <row r="37" s="1" customFormat="1" ht="16.35" customHeight="1" spans="2:16384">
      <c r="B37" s="23"/>
      <c r="C37" s="23"/>
      <c r="D37" s="23"/>
      <c r="E37" s="23"/>
      <c r="F37" s="23"/>
      <c r="G37" s="23"/>
      <c r="H37" s="23"/>
      <c r="I37" s="23"/>
      <c r="XFD37"/>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B29:I29"/>
    <mergeCell ref="B5:B12"/>
    <mergeCell ref="B14:B28"/>
    <mergeCell ref="C15:C26"/>
    <mergeCell ref="C11:F12"/>
    <mergeCell ref="D15:E23"/>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E18" sqref="E18"/>
    </sheetView>
  </sheetViews>
  <sheetFormatPr defaultColWidth="10" defaultRowHeight="13.5"/>
  <cols>
    <col min="1" max="1" width="1.53333333333333" style="132" customWidth="1"/>
    <col min="2" max="2" width="16.825" style="132" customWidth="1"/>
    <col min="3" max="3" width="31.7833333333333" style="132" customWidth="1"/>
    <col min="4" max="4" width="17.125" style="132" customWidth="1"/>
    <col min="5" max="5" width="13" style="132" customWidth="1"/>
    <col min="6" max="6" width="17" style="132" customWidth="1"/>
    <col min="7" max="7" width="16" style="132" customWidth="1"/>
    <col min="8" max="14" width="13" style="132" customWidth="1"/>
    <col min="15" max="15" width="1.53333333333333" style="132" customWidth="1"/>
    <col min="16" max="16" width="9.76666666666667" style="132" customWidth="1"/>
    <col min="17" max="16384" width="10" style="132"/>
  </cols>
  <sheetData>
    <row r="1" ht="25" customHeight="1" spans="1:15">
      <c r="A1" s="133"/>
      <c r="B1" s="2"/>
      <c r="C1" s="134"/>
      <c r="D1" s="206"/>
      <c r="E1" s="206"/>
      <c r="F1" s="206"/>
      <c r="G1" s="134"/>
      <c r="H1" s="134"/>
      <c r="I1" s="134"/>
      <c r="L1" s="134"/>
      <c r="M1" s="134"/>
      <c r="N1" s="135" t="s">
        <v>57</v>
      </c>
      <c r="O1" s="136"/>
    </row>
    <row r="2" ht="22.8" customHeight="1" spans="1:15">
      <c r="A2" s="133"/>
      <c r="B2" s="137" t="s">
        <v>58</v>
      </c>
      <c r="C2" s="137"/>
      <c r="D2" s="137"/>
      <c r="E2" s="137"/>
      <c r="F2" s="137"/>
      <c r="G2" s="137"/>
      <c r="H2" s="137"/>
      <c r="I2" s="137"/>
      <c r="J2" s="137"/>
      <c r="K2" s="137"/>
      <c r="L2" s="137"/>
      <c r="M2" s="137"/>
      <c r="N2" s="137"/>
      <c r="O2" s="136" t="s">
        <v>3</v>
      </c>
    </row>
    <row r="3" ht="19.55" customHeight="1" spans="1:15">
      <c r="A3" s="138"/>
      <c r="B3" s="139" t="s">
        <v>5</v>
      </c>
      <c r="C3" s="139"/>
      <c r="D3" s="138"/>
      <c r="E3" s="138"/>
      <c r="F3" s="190"/>
      <c r="G3" s="138"/>
      <c r="H3" s="190"/>
      <c r="I3" s="190"/>
      <c r="J3" s="190"/>
      <c r="K3" s="190"/>
      <c r="L3" s="190"/>
      <c r="M3" s="190"/>
      <c r="N3" s="140" t="s">
        <v>6</v>
      </c>
      <c r="O3" s="141"/>
    </row>
    <row r="4" ht="24.4" customHeight="1" spans="1:15">
      <c r="A4" s="142"/>
      <c r="B4" s="122" t="s">
        <v>9</v>
      </c>
      <c r="C4" s="122"/>
      <c r="D4" s="122" t="s">
        <v>59</v>
      </c>
      <c r="E4" s="122" t="s">
        <v>60</v>
      </c>
      <c r="F4" s="122" t="s">
        <v>61</v>
      </c>
      <c r="G4" s="122" t="s">
        <v>62</v>
      </c>
      <c r="H4" s="122" t="s">
        <v>63</v>
      </c>
      <c r="I4" s="122" t="s">
        <v>64</v>
      </c>
      <c r="J4" s="122" t="s">
        <v>65</v>
      </c>
      <c r="K4" s="122" t="s">
        <v>66</v>
      </c>
      <c r="L4" s="122" t="s">
        <v>67</v>
      </c>
      <c r="M4" s="122" t="s">
        <v>68</v>
      </c>
      <c r="N4" s="122" t="s">
        <v>69</v>
      </c>
      <c r="O4" s="144"/>
    </row>
    <row r="5" ht="24.4" customHeight="1" spans="1:15">
      <c r="A5" s="142"/>
      <c r="B5" s="122" t="s">
        <v>70</v>
      </c>
      <c r="C5" s="210" t="s">
        <v>71</v>
      </c>
      <c r="D5" s="122"/>
      <c r="E5" s="122"/>
      <c r="F5" s="122"/>
      <c r="G5" s="122"/>
      <c r="H5" s="122"/>
      <c r="I5" s="122"/>
      <c r="J5" s="122"/>
      <c r="K5" s="122"/>
      <c r="L5" s="122"/>
      <c r="M5" s="122"/>
      <c r="N5" s="122"/>
      <c r="O5" s="144"/>
    </row>
    <row r="6" ht="24.4" customHeight="1" spans="1:15">
      <c r="A6" s="142"/>
      <c r="B6" s="122"/>
      <c r="C6" s="210"/>
      <c r="D6" s="122"/>
      <c r="E6" s="122"/>
      <c r="F6" s="122"/>
      <c r="G6" s="122"/>
      <c r="H6" s="122"/>
      <c r="I6" s="122"/>
      <c r="J6" s="122"/>
      <c r="K6" s="122"/>
      <c r="L6" s="122"/>
      <c r="M6" s="122"/>
      <c r="N6" s="122"/>
      <c r="O6" s="144"/>
    </row>
    <row r="7" ht="27" customHeight="1" spans="1:15">
      <c r="A7" s="145"/>
      <c r="B7" s="107"/>
      <c r="C7" s="107" t="s">
        <v>72</v>
      </c>
      <c r="D7" s="110">
        <f>SUM(D8)</f>
        <v>242180697.91</v>
      </c>
      <c r="E7" s="110"/>
      <c r="F7" s="110">
        <f>SUM(F8)</f>
        <v>222180697.91</v>
      </c>
      <c r="G7" s="110">
        <f>SUM(G8)</f>
        <v>20000000</v>
      </c>
      <c r="H7" s="110"/>
      <c r="I7" s="110"/>
      <c r="J7" s="110"/>
      <c r="K7" s="110"/>
      <c r="L7" s="110"/>
      <c r="M7" s="110"/>
      <c r="N7" s="110"/>
      <c r="O7" s="146"/>
    </row>
    <row r="8" ht="27" customHeight="1" spans="1:15">
      <c r="A8" s="145"/>
      <c r="B8" s="211">
        <v>305</v>
      </c>
      <c r="C8" s="212" t="s">
        <v>73</v>
      </c>
      <c r="D8" s="213">
        <v>242180697.91</v>
      </c>
      <c r="E8" s="213"/>
      <c r="F8" s="213">
        <v>222180697.91</v>
      </c>
      <c r="G8" s="213">
        <v>20000000</v>
      </c>
      <c r="H8" s="110"/>
      <c r="I8" s="110"/>
      <c r="J8" s="110"/>
      <c r="K8" s="110"/>
      <c r="L8" s="110"/>
      <c r="M8" s="110"/>
      <c r="N8" s="110"/>
      <c r="O8" s="146"/>
    </row>
    <row r="9" ht="29" customHeight="1" spans="1:15">
      <c r="A9" s="145"/>
      <c r="B9" s="211">
        <v>305001</v>
      </c>
      <c r="C9" s="212" t="s">
        <v>74</v>
      </c>
      <c r="D9" s="213">
        <v>97513401.55</v>
      </c>
      <c r="E9" s="213"/>
      <c r="F9" s="213">
        <v>77513401.55</v>
      </c>
      <c r="G9" s="213">
        <v>20000000</v>
      </c>
      <c r="H9" s="110"/>
      <c r="I9" s="110"/>
      <c r="J9" s="110"/>
      <c r="K9" s="110"/>
      <c r="L9" s="110"/>
      <c r="M9" s="110"/>
      <c r="N9" s="110"/>
      <c r="O9" s="146"/>
    </row>
    <row r="10" ht="27" customHeight="1" spans="1:15">
      <c r="A10" s="145"/>
      <c r="B10" s="211">
        <v>305002</v>
      </c>
      <c r="C10" s="212" t="s">
        <v>75</v>
      </c>
      <c r="D10" s="213">
        <v>1116396</v>
      </c>
      <c r="E10" s="213"/>
      <c r="F10" s="213">
        <v>1116396</v>
      </c>
      <c r="G10" s="214"/>
      <c r="H10" s="110"/>
      <c r="I10" s="110"/>
      <c r="J10" s="110"/>
      <c r="K10" s="110"/>
      <c r="L10" s="110"/>
      <c r="M10" s="110"/>
      <c r="N10" s="110"/>
      <c r="O10" s="146"/>
    </row>
    <row r="11" ht="27" customHeight="1" spans="1:15">
      <c r="A11" s="145"/>
      <c r="B11" s="211">
        <v>305003</v>
      </c>
      <c r="C11" s="212" t="s">
        <v>76</v>
      </c>
      <c r="D11" s="213">
        <v>5921048.1</v>
      </c>
      <c r="E11" s="213"/>
      <c r="F11" s="213">
        <v>5921048.1</v>
      </c>
      <c r="G11" s="214"/>
      <c r="H11" s="110"/>
      <c r="I11" s="110"/>
      <c r="J11" s="110"/>
      <c r="K11" s="110"/>
      <c r="L11" s="110"/>
      <c r="M11" s="110"/>
      <c r="N11" s="110"/>
      <c r="O11" s="146"/>
    </row>
    <row r="12" ht="27" customHeight="1" spans="1:15">
      <c r="A12" s="145"/>
      <c r="B12" s="211">
        <v>305004</v>
      </c>
      <c r="C12" s="212" t="s">
        <v>77</v>
      </c>
      <c r="D12" s="213">
        <v>31135022.85</v>
      </c>
      <c r="E12" s="213"/>
      <c r="F12" s="213">
        <v>31135022.85</v>
      </c>
      <c r="G12" s="214"/>
      <c r="H12" s="110"/>
      <c r="I12" s="110"/>
      <c r="J12" s="110"/>
      <c r="K12" s="110"/>
      <c r="L12" s="110"/>
      <c r="M12" s="110"/>
      <c r="N12" s="110"/>
      <c r="O12" s="146"/>
    </row>
    <row r="13" ht="27" customHeight="1" spans="1:15">
      <c r="A13" s="145"/>
      <c r="B13" s="211">
        <v>305005</v>
      </c>
      <c r="C13" s="212" t="s">
        <v>78</v>
      </c>
      <c r="D13" s="213">
        <v>2594866.24</v>
      </c>
      <c r="E13" s="213"/>
      <c r="F13" s="213">
        <v>2594866.24</v>
      </c>
      <c r="G13" s="214"/>
      <c r="H13" s="110"/>
      <c r="I13" s="110"/>
      <c r="J13" s="110"/>
      <c r="K13" s="110"/>
      <c r="L13" s="110"/>
      <c r="M13" s="110"/>
      <c r="N13" s="110"/>
      <c r="O13" s="146"/>
    </row>
    <row r="14" ht="27" customHeight="1" spans="1:15">
      <c r="A14" s="145"/>
      <c r="B14" s="211">
        <v>305006</v>
      </c>
      <c r="C14" s="212" t="s">
        <v>79</v>
      </c>
      <c r="D14" s="213">
        <v>7351440.68</v>
      </c>
      <c r="E14" s="213"/>
      <c r="F14" s="213">
        <v>7351440.68</v>
      </c>
      <c r="G14" s="214"/>
      <c r="H14" s="110"/>
      <c r="I14" s="110"/>
      <c r="J14" s="110"/>
      <c r="K14" s="110"/>
      <c r="L14" s="110"/>
      <c r="M14" s="110"/>
      <c r="N14" s="110"/>
      <c r="O14" s="146"/>
    </row>
    <row r="15" ht="27" customHeight="1" spans="1:15">
      <c r="A15" s="145"/>
      <c r="B15" s="211">
        <v>305007</v>
      </c>
      <c r="C15" s="212" t="s">
        <v>80</v>
      </c>
      <c r="D15" s="213">
        <v>96548522.49</v>
      </c>
      <c r="E15" s="213"/>
      <c r="F15" s="213">
        <v>96548522.49</v>
      </c>
      <c r="G15" s="214"/>
      <c r="H15" s="110"/>
      <c r="I15" s="110"/>
      <c r="J15" s="110"/>
      <c r="K15" s="110"/>
      <c r="L15" s="110"/>
      <c r="M15" s="110"/>
      <c r="N15" s="110"/>
      <c r="O15" s="146"/>
    </row>
    <row r="16" ht="27" customHeight="1" spans="1:15">
      <c r="A16" s="145"/>
      <c r="B16" s="107"/>
      <c r="C16" s="107"/>
      <c r="D16" s="110"/>
      <c r="E16" s="110"/>
      <c r="F16" s="110"/>
      <c r="G16" s="110"/>
      <c r="H16" s="110"/>
      <c r="I16" s="110"/>
      <c r="J16" s="110"/>
      <c r="K16" s="110"/>
      <c r="L16" s="110"/>
      <c r="M16" s="110"/>
      <c r="N16" s="110"/>
      <c r="O16" s="146"/>
    </row>
    <row r="17" ht="27" customHeight="1" spans="1:15">
      <c r="A17" s="145"/>
      <c r="B17" s="107"/>
      <c r="C17" s="107"/>
      <c r="D17" s="110"/>
      <c r="E17" s="110"/>
      <c r="F17" s="110"/>
      <c r="G17" s="110"/>
      <c r="H17" s="110"/>
      <c r="I17" s="110"/>
      <c r="J17" s="110"/>
      <c r="K17" s="110"/>
      <c r="L17" s="110"/>
      <c r="M17" s="110"/>
      <c r="N17" s="110"/>
      <c r="O17" s="146"/>
    </row>
    <row r="18" ht="27" customHeight="1" spans="1:15">
      <c r="A18" s="145"/>
      <c r="B18" s="107"/>
      <c r="C18" s="107"/>
      <c r="D18" s="110"/>
      <c r="E18" s="110"/>
      <c r="F18" s="110"/>
      <c r="G18" s="110"/>
      <c r="H18" s="110"/>
      <c r="I18" s="110"/>
      <c r="J18" s="110"/>
      <c r="K18" s="110"/>
      <c r="L18" s="110"/>
      <c r="M18" s="110"/>
      <c r="N18" s="110"/>
      <c r="O18" s="146"/>
    </row>
    <row r="19" ht="27" customHeight="1" spans="1:15">
      <c r="A19" s="145"/>
      <c r="B19" s="107"/>
      <c r="C19" s="107"/>
      <c r="D19" s="110"/>
      <c r="E19" s="110"/>
      <c r="F19" s="110"/>
      <c r="G19" s="110"/>
      <c r="H19" s="110"/>
      <c r="I19" s="110"/>
      <c r="J19" s="110"/>
      <c r="K19" s="110"/>
      <c r="L19" s="110"/>
      <c r="M19" s="110"/>
      <c r="N19" s="110"/>
      <c r="O19" s="146"/>
    </row>
    <row r="20" ht="27" customHeight="1" spans="1:15">
      <c r="A20" s="145"/>
      <c r="B20" s="107"/>
      <c r="C20" s="107"/>
      <c r="D20" s="110"/>
      <c r="E20" s="110"/>
      <c r="F20" s="110"/>
      <c r="G20" s="110"/>
      <c r="H20" s="110"/>
      <c r="I20" s="110"/>
      <c r="J20" s="110"/>
      <c r="K20" s="110"/>
      <c r="L20" s="110"/>
      <c r="M20" s="110"/>
      <c r="N20" s="110"/>
      <c r="O20" s="146"/>
    </row>
    <row r="21" ht="27" customHeight="1" spans="1:15">
      <c r="A21" s="145"/>
      <c r="B21" s="107"/>
      <c r="C21" s="107"/>
      <c r="D21" s="110"/>
      <c r="E21" s="110"/>
      <c r="F21" s="110"/>
      <c r="G21" s="110"/>
      <c r="H21" s="110"/>
      <c r="I21" s="110"/>
      <c r="J21" s="110"/>
      <c r="K21" s="110"/>
      <c r="L21" s="110"/>
      <c r="M21" s="110"/>
      <c r="N21" s="110"/>
      <c r="O21" s="146"/>
    </row>
    <row r="22" ht="27" customHeight="1" spans="1:15">
      <c r="A22" s="145"/>
      <c r="B22" s="107"/>
      <c r="C22" s="107"/>
      <c r="D22" s="110"/>
      <c r="E22" s="110"/>
      <c r="F22" s="110"/>
      <c r="G22" s="110"/>
      <c r="H22" s="110"/>
      <c r="I22" s="110"/>
      <c r="J22" s="110"/>
      <c r="K22" s="110"/>
      <c r="L22" s="110"/>
      <c r="M22" s="110"/>
      <c r="N22" s="110"/>
      <c r="O22" s="146"/>
    </row>
    <row r="23" ht="27" customHeight="1" spans="1:15">
      <c r="A23" s="145"/>
      <c r="B23" s="107"/>
      <c r="C23" s="107"/>
      <c r="D23" s="110"/>
      <c r="E23" s="110"/>
      <c r="F23" s="110"/>
      <c r="G23" s="110"/>
      <c r="H23" s="110"/>
      <c r="I23" s="110"/>
      <c r="J23" s="110"/>
      <c r="K23" s="110"/>
      <c r="L23" s="110"/>
      <c r="M23" s="110"/>
      <c r="N23" s="110"/>
      <c r="O23" s="146"/>
    </row>
    <row r="24" ht="27" customHeight="1" spans="1:15">
      <c r="A24" s="145"/>
      <c r="B24" s="107"/>
      <c r="C24" s="107"/>
      <c r="D24" s="110"/>
      <c r="E24" s="110"/>
      <c r="F24" s="110"/>
      <c r="G24" s="110"/>
      <c r="H24" s="110"/>
      <c r="I24" s="110"/>
      <c r="J24" s="110"/>
      <c r="K24" s="110"/>
      <c r="L24" s="110"/>
      <c r="M24" s="110"/>
      <c r="N24" s="110"/>
      <c r="O24" s="146"/>
    </row>
    <row r="25" ht="27" customHeight="1" spans="1:15">
      <c r="A25" s="145"/>
      <c r="B25" s="107"/>
      <c r="C25" s="107"/>
      <c r="D25" s="110"/>
      <c r="E25" s="110"/>
      <c r="F25" s="110"/>
      <c r="G25" s="110"/>
      <c r="H25" s="110"/>
      <c r="I25" s="110"/>
      <c r="J25" s="110"/>
      <c r="K25" s="110"/>
      <c r="L25" s="110"/>
      <c r="M25" s="110"/>
      <c r="N25" s="110"/>
      <c r="O25" s="14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pane ySplit="6" topLeftCell="A23" activePane="bottomLeft" state="frozen"/>
      <selection/>
      <selection pane="bottomLeft" activeCell="B30" sqref="B30:G34"/>
    </sheetView>
  </sheetViews>
  <sheetFormatPr defaultColWidth="10" defaultRowHeight="13.5"/>
  <cols>
    <col min="1" max="1" width="1.53333333333333" style="132" customWidth="1"/>
    <col min="2" max="4" width="6.15833333333333" style="132" customWidth="1"/>
    <col min="5" max="5" width="13.875" style="132" customWidth="1"/>
    <col min="6" max="6" width="37" style="132" customWidth="1"/>
    <col min="7" max="7" width="18.5" style="132" customWidth="1"/>
    <col min="8" max="10" width="16.4166666666667" style="132" customWidth="1"/>
    <col min="11" max="11" width="22.9333333333333" style="132" customWidth="1"/>
    <col min="12" max="12" width="1.53333333333333" style="132" customWidth="1"/>
    <col min="13" max="14" width="9.76666666666667" style="132" customWidth="1"/>
    <col min="15" max="16384" width="10" style="132"/>
  </cols>
  <sheetData>
    <row r="1" ht="25" customHeight="1" spans="1:12">
      <c r="A1" s="133"/>
      <c r="B1" s="2"/>
      <c r="C1" s="2"/>
      <c r="D1" s="2"/>
      <c r="E1" s="134"/>
      <c r="F1" s="134"/>
      <c r="G1" s="206"/>
      <c r="H1" s="206"/>
      <c r="I1" s="206"/>
      <c r="J1" s="206"/>
      <c r="K1" s="135" t="s">
        <v>81</v>
      </c>
      <c r="L1" s="136"/>
    </row>
    <row r="2" ht="22.8" customHeight="1" spans="1:12">
      <c r="A2" s="133"/>
      <c r="B2" s="137" t="s">
        <v>82</v>
      </c>
      <c r="C2" s="137"/>
      <c r="D2" s="137"/>
      <c r="E2" s="137"/>
      <c r="F2" s="137"/>
      <c r="G2" s="137"/>
      <c r="H2" s="137"/>
      <c r="I2" s="137"/>
      <c r="J2" s="137"/>
      <c r="K2" s="137"/>
      <c r="L2" s="136" t="s">
        <v>3</v>
      </c>
    </row>
    <row r="3" ht="19.55" customHeight="1" spans="1:12">
      <c r="A3" s="138"/>
      <c r="B3" s="139" t="s">
        <v>5</v>
      </c>
      <c r="C3" s="139"/>
      <c r="D3" s="139"/>
      <c r="E3" s="139"/>
      <c r="F3" s="139"/>
      <c r="G3" s="138"/>
      <c r="H3" s="138"/>
      <c r="I3" s="190"/>
      <c r="J3" s="190"/>
      <c r="K3" s="140" t="s">
        <v>6</v>
      </c>
      <c r="L3" s="141"/>
    </row>
    <row r="4" ht="24.4" customHeight="1" spans="1:12">
      <c r="A4" s="136"/>
      <c r="B4" s="107" t="s">
        <v>9</v>
      </c>
      <c r="C4" s="107"/>
      <c r="D4" s="107"/>
      <c r="E4" s="107"/>
      <c r="F4" s="107"/>
      <c r="G4" s="107" t="s">
        <v>59</v>
      </c>
      <c r="H4" s="107" t="s">
        <v>83</v>
      </c>
      <c r="I4" s="107" t="s">
        <v>84</v>
      </c>
      <c r="J4" s="107" t="s">
        <v>85</v>
      </c>
      <c r="K4" s="107" t="s">
        <v>86</v>
      </c>
      <c r="L4" s="143"/>
    </row>
    <row r="5" ht="24.4" customHeight="1" spans="1:12">
      <c r="A5" s="142"/>
      <c r="B5" s="107" t="s">
        <v>87</v>
      </c>
      <c r="C5" s="107"/>
      <c r="D5" s="107"/>
      <c r="E5" s="107" t="s">
        <v>70</v>
      </c>
      <c r="F5" s="107" t="s">
        <v>71</v>
      </c>
      <c r="G5" s="107"/>
      <c r="H5" s="107"/>
      <c r="I5" s="107"/>
      <c r="J5" s="107"/>
      <c r="K5" s="107"/>
      <c r="L5" s="143"/>
    </row>
    <row r="6" ht="24.4" customHeight="1" spans="1:12">
      <c r="A6" s="142"/>
      <c r="B6" s="107" t="s">
        <v>88</v>
      </c>
      <c r="C6" s="107" t="s">
        <v>89</v>
      </c>
      <c r="D6" s="107" t="s">
        <v>90</v>
      </c>
      <c r="E6" s="107"/>
      <c r="F6" s="107"/>
      <c r="G6" s="107"/>
      <c r="H6" s="107"/>
      <c r="I6" s="107"/>
      <c r="J6" s="107"/>
      <c r="K6" s="107"/>
      <c r="L6" s="144"/>
    </row>
    <row r="7" ht="27" customHeight="1" spans="1:12">
      <c r="A7" s="145"/>
      <c r="B7" s="107"/>
      <c r="C7" s="107"/>
      <c r="D7" s="107"/>
      <c r="E7" s="107"/>
      <c r="F7" s="107" t="s">
        <v>72</v>
      </c>
      <c r="G7" s="110">
        <f>G8+G13+G19+G22+G25+G35</f>
        <v>242180697.91</v>
      </c>
      <c r="H7" s="110">
        <f>H8+H13+H19+H22+H25+H35</f>
        <v>157854276.11</v>
      </c>
      <c r="I7" s="110">
        <f>I8+I13+I19+I22+I25+I35</f>
        <v>84326421.8</v>
      </c>
      <c r="J7" s="110"/>
      <c r="K7" s="110"/>
      <c r="L7" s="146"/>
    </row>
    <row r="8" ht="27" customHeight="1" spans="1:12">
      <c r="A8" s="145"/>
      <c r="B8" s="107">
        <v>208</v>
      </c>
      <c r="C8" s="107"/>
      <c r="D8" s="107"/>
      <c r="E8" s="123">
        <v>305</v>
      </c>
      <c r="F8" s="124" t="s">
        <v>91</v>
      </c>
      <c r="G8" s="207" t="s">
        <v>92</v>
      </c>
      <c r="H8" s="147">
        <v>46391133.37</v>
      </c>
      <c r="I8" s="207"/>
      <c r="J8" s="110"/>
      <c r="K8" s="110"/>
      <c r="L8" s="146"/>
    </row>
    <row r="9" ht="27" customHeight="1" spans="1:12">
      <c r="A9" s="145"/>
      <c r="B9" s="107">
        <v>208</v>
      </c>
      <c r="C9" s="126" t="s">
        <v>93</v>
      </c>
      <c r="D9" s="107"/>
      <c r="E9" s="123">
        <v>305</v>
      </c>
      <c r="F9" s="124" t="s">
        <v>94</v>
      </c>
      <c r="G9" s="207" t="s">
        <v>92</v>
      </c>
      <c r="H9" s="147">
        <v>46391133.37</v>
      </c>
      <c r="I9" s="207"/>
      <c r="J9" s="110"/>
      <c r="K9" s="110"/>
      <c r="L9" s="146"/>
    </row>
    <row r="10" ht="27" customHeight="1" spans="1:12">
      <c r="A10" s="145"/>
      <c r="B10" s="107">
        <v>208</v>
      </c>
      <c r="C10" s="126" t="s">
        <v>93</v>
      </c>
      <c r="D10" s="126" t="s">
        <v>95</v>
      </c>
      <c r="E10" s="123">
        <v>305</v>
      </c>
      <c r="F10" s="124" t="s">
        <v>96</v>
      </c>
      <c r="G10" s="207" t="s">
        <v>97</v>
      </c>
      <c r="H10" s="147">
        <v>4344000.86</v>
      </c>
      <c r="I10" s="207"/>
      <c r="J10" s="110"/>
      <c r="K10" s="110"/>
      <c r="L10" s="146"/>
    </row>
    <row r="11" ht="27" customHeight="1" spans="1:12">
      <c r="A11" s="145"/>
      <c r="B11" s="107">
        <v>208</v>
      </c>
      <c r="C11" s="126" t="s">
        <v>93</v>
      </c>
      <c r="D11" s="126" t="s">
        <v>98</v>
      </c>
      <c r="E11" s="123">
        <v>305</v>
      </c>
      <c r="F11" s="124" t="s">
        <v>99</v>
      </c>
      <c r="G11" s="207" t="s">
        <v>100</v>
      </c>
      <c r="H11" s="147">
        <v>29295190.96</v>
      </c>
      <c r="I11" s="207"/>
      <c r="J11" s="110"/>
      <c r="K11" s="110"/>
      <c r="L11" s="146"/>
    </row>
    <row r="12" ht="27" customHeight="1" spans="1:12">
      <c r="A12" s="145"/>
      <c r="B12" s="107">
        <v>208</v>
      </c>
      <c r="C12" s="126" t="s">
        <v>93</v>
      </c>
      <c r="D12" s="126" t="s">
        <v>93</v>
      </c>
      <c r="E12" s="123">
        <v>305</v>
      </c>
      <c r="F12" s="124" t="s">
        <v>101</v>
      </c>
      <c r="G12" s="207" t="s">
        <v>102</v>
      </c>
      <c r="H12" s="147">
        <v>12751941.55</v>
      </c>
      <c r="I12" s="207"/>
      <c r="J12" s="110"/>
      <c r="K12" s="110"/>
      <c r="L12" s="146"/>
    </row>
    <row r="13" ht="27" customHeight="1" spans="1:12">
      <c r="A13" s="145"/>
      <c r="B13" s="107">
        <v>210</v>
      </c>
      <c r="C13" s="107"/>
      <c r="D13" s="107"/>
      <c r="E13" s="123">
        <v>305</v>
      </c>
      <c r="F13" s="124" t="s">
        <v>103</v>
      </c>
      <c r="G13" s="207" t="s">
        <v>104</v>
      </c>
      <c r="H13" s="147">
        <v>7377677.94</v>
      </c>
      <c r="I13" s="207"/>
      <c r="J13" s="110"/>
      <c r="K13" s="110"/>
      <c r="L13" s="146"/>
    </row>
    <row r="14" ht="27" customHeight="1" spans="1:12">
      <c r="A14" s="145"/>
      <c r="B14" s="107">
        <v>210</v>
      </c>
      <c r="C14" s="107">
        <v>11</v>
      </c>
      <c r="D14" s="107"/>
      <c r="E14" s="123">
        <v>305</v>
      </c>
      <c r="F14" s="124" t="s">
        <v>105</v>
      </c>
      <c r="G14" s="207" t="s">
        <v>104</v>
      </c>
      <c r="H14" s="147">
        <v>7377677.94</v>
      </c>
      <c r="I14" s="207"/>
      <c r="J14" s="110"/>
      <c r="K14" s="110"/>
      <c r="L14" s="146"/>
    </row>
    <row r="15" ht="27" customHeight="1" spans="1:12">
      <c r="A15" s="145"/>
      <c r="B15" s="107">
        <v>210</v>
      </c>
      <c r="C15" s="107">
        <v>11</v>
      </c>
      <c r="D15" s="126" t="s">
        <v>95</v>
      </c>
      <c r="E15" s="123">
        <v>305</v>
      </c>
      <c r="F15" s="124" t="s">
        <v>106</v>
      </c>
      <c r="G15" s="207" t="s">
        <v>107</v>
      </c>
      <c r="H15" s="147">
        <v>2565437.48</v>
      </c>
      <c r="I15" s="207"/>
      <c r="J15" s="110"/>
      <c r="K15" s="110"/>
      <c r="L15" s="146"/>
    </row>
    <row r="16" ht="27" customHeight="1" spans="1:12">
      <c r="A16" s="145"/>
      <c r="B16" s="107">
        <v>210</v>
      </c>
      <c r="C16" s="107">
        <v>11</v>
      </c>
      <c r="D16" s="126" t="s">
        <v>98</v>
      </c>
      <c r="E16" s="123">
        <v>305</v>
      </c>
      <c r="F16" s="124" t="s">
        <v>108</v>
      </c>
      <c r="G16" s="207" t="s">
        <v>109</v>
      </c>
      <c r="H16" s="147">
        <v>3826701.78</v>
      </c>
      <c r="I16" s="207"/>
      <c r="J16" s="110"/>
      <c r="K16" s="110"/>
      <c r="L16" s="146"/>
    </row>
    <row r="17" ht="27" customHeight="1" spans="1:12">
      <c r="A17" s="145"/>
      <c r="B17" s="107">
        <v>210</v>
      </c>
      <c r="C17" s="107">
        <v>11</v>
      </c>
      <c r="D17" s="126" t="s">
        <v>110</v>
      </c>
      <c r="E17" s="123">
        <v>305</v>
      </c>
      <c r="F17" s="124" t="s">
        <v>111</v>
      </c>
      <c r="G17" s="207" t="s">
        <v>112</v>
      </c>
      <c r="H17" s="147">
        <v>789600</v>
      </c>
      <c r="I17" s="207"/>
      <c r="J17" s="110"/>
      <c r="K17" s="110"/>
      <c r="L17" s="146"/>
    </row>
    <row r="18" ht="27" customHeight="1" spans="1:12">
      <c r="A18" s="145"/>
      <c r="B18" s="107">
        <v>210</v>
      </c>
      <c r="C18" s="107">
        <v>11</v>
      </c>
      <c r="D18" s="126" t="s">
        <v>113</v>
      </c>
      <c r="E18" s="123">
        <v>305</v>
      </c>
      <c r="F18" s="124" t="s">
        <v>114</v>
      </c>
      <c r="G18" s="207" t="s">
        <v>115</v>
      </c>
      <c r="H18" s="147">
        <v>195938.68</v>
      </c>
      <c r="I18" s="207"/>
      <c r="J18" s="110"/>
      <c r="K18" s="110"/>
      <c r="L18" s="146"/>
    </row>
    <row r="19" ht="27" customHeight="1" spans="1:12">
      <c r="A19" s="145"/>
      <c r="B19" s="107">
        <v>212</v>
      </c>
      <c r="C19" s="107"/>
      <c r="D19" s="107"/>
      <c r="E19" s="123">
        <v>305</v>
      </c>
      <c r="F19" s="124" t="s">
        <v>116</v>
      </c>
      <c r="G19" s="207" t="s">
        <v>117</v>
      </c>
      <c r="H19" s="207"/>
      <c r="I19" s="147">
        <v>20000000</v>
      </c>
      <c r="J19" s="110"/>
      <c r="K19" s="110"/>
      <c r="L19" s="146"/>
    </row>
    <row r="20" ht="27" customHeight="1" spans="1:12">
      <c r="A20" s="145"/>
      <c r="B20" s="107">
        <v>212</v>
      </c>
      <c r="C20" s="107">
        <v>13</v>
      </c>
      <c r="D20" s="107"/>
      <c r="E20" s="123">
        <v>305</v>
      </c>
      <c r="F20" s="124" t="s">
        <v>118</v>
      </c>
      <c r="G20" s="207" t="s">
        <v>117</v>
      </c>
      <c r="H20" s="207"/>
      <c r="I20" s="147">
        <v>20000000</v>
      </c>
      <c r="J20" s="110"/>
      <c r="K20" s="110"/>
      <c r="L20" s="146"/>
    </row>
    <row r="21" ht="27" customHeight="1" spans="1:12">
      <c r="A21" s="145"/>
      <c r="B21" s="107">
        <v>212</v>
      </c>
      <c r="C21" s="107">
        <v>13</v>
      </c>
      <c r="D21" s="126" t="s">
        <v>95</v>
      </c>
      <c r="E21" s="123">
        <v>305</v>
      </c>
      <c r="F21" s="124" t="s">
        <v>119</v>
      </c>
      <c r="G21" s="207" t="s">
        <v>117</v>
      </c>
      <c r="H21" s="207"/>
      <c r="I21" s="147">
        <v>20000000</v>
      </c>
      <c r="J21" s="110"/>
      <c r="K21" s="110"/>
      <c r="L21" s="146"/>
    </row>
    <row r="22" ht="27" customHeight="1" spans="1:12">
      <c r="A22" s="145"/>
      <c r="B22" s="107">
        <v>213</v>
      </c>
      <c r="C22" s="107"/>
      <c r="D22" s="107"/>
      <c r="E22" s="123">
        <v>305</v>
      </c>
      <c r="F22" s="124" t="s">
        <v>120</v>
      </c>
      <c r="G22" s="207" t="s">
        <v>121</v>
      </c>
      <c r="H22" s="207"/>
      <c r="I22" s="147">
        <v>63000000</v>
      </c>
      <c r="J22" s="110"/>
      <c r="K22" s="110"/>
      <c r="L22" s="146"/>
    </row>
    <row r="23" ht="27" customHeight="1" spans="1:12">
      <c r="A23" s="145"/>
      <c r="B23" s="107">
        <v>213</v>
      </c>
      <c r="C23" s="126" t="s">
        <v>95</v>
      </c>
      <c r="D23" s="107"/>
      <c r="E23" s="123">
        <v>305</v>
      </c>
      <c r="F23" s="124" t="s">
        <v>122</v>
      </c>
      <c r="G23" s="207" t="s">
        <v>121</v>
      </c>
      <c r="H23" s="207"/>
      <c r="I23" s="147">
        <v>63000000</v>
      </c>
      <c r="J23" s="110"/>
      <c r="K23" s="110"/>
      <c r="L23" s="146"/>
    </row>
    <row r="24" ht="27" customHeight="1" spans="1:12">
      <c r="A24" s="145"/>
      <c r="B24" s="107">
        <v>213</v>
      </c>
      <c r="C24" s="126" t="s">
        <v>95</v>
      </c>
      <c r="D24" s="107">
        <v>26</v>
      </c>
      <c r="E24" s="123">
        <v>305</v>
      </c>
      <c r="F24" s="124" t="s">
        <v>123</v>
      </c>
      <c r="G24" s="207" t="s">
        <v>121</v>
      </c>
      <c r="H24" s="207"/>
      <c r="I24" s="147">
        <v>63000000</v>
      </c>
      <c r="J24" s="110"/>
      <c r="K24" s="110"/>
      <c r="L24" s="146"/>
    </row>
    <row r="25" ht="27" customHeight="1" spans="1:12">
      <c r="A25" s="145"/>
      <c r="B25" s="107">
        <v>214</v>
      </c>
      <c r="C25" s="107"/>
      <c r="D25" s="107"/>
      <c r="E25" s="123">
        <v>305</v>
      </c>
      <c r="F25" s="124" t="s">
        <v>124</v>
      </c>
      <c r="G25" s="207" t="s">
        <v>125</v>
      </c>
      <c r="H25" s="147">
        <v>94129689.31</v>
      </c>
      <c r="I25" s="147">
        <v>1326421.8</v>
      </c>
      <c r="J25" s="110"/>
      <c r="K25" s="110"/>
      <c r="L25" s="146"/>
    </row>
    <row r="26" ht="27" customHeight="1" spans="1:12">
      <c r="A26" s="145"/>
      <c r="B26" s="107">
        <v>214</v>
      </c>
      <c r="C26" s="126" t="s">
        <v>95</v>
      </c>
      <c r="D26" s="107"/>
      <c r="E26" s="123">
        <v>305</v>
      </c>
      <c r="F26" s="124" t="s">
        <v>126</v>
      </c>
      <c r="G26" s="207" t="s">
        <v>125</v>
      </c>
      <c r="H26" s="147">
        <v>94129689.31</v>
      </c>
      <c r="I26" s="147">
        <v>1326421.8</v>
      </c>
      <c r="J26" s="110"/>
      <c r="K26" s="110"/>
      <c r="L26" s="146"/>
    </row>
    <row r="27" ht="27" customHeight="1" spans="1:12">
      <c r="A27" s="145"/>
      <c r="B27" s="107">
        <v>214</v>
      </c>
      <c r="C27" s="126" t="s">
        <v>95</v>
      </c>
      <c r="D27" s="126" t="s">
        <v>95</v>
      </c>
      <c r="E27" s="123">
        <v>305</v>
      </c>
      <c r="F27" s="124" t="s">
        <v>127</v>
      </c>
      <c r="G27" s="207" t="s">
        <v>128</v>
      </c>
      <c r="H27" s="147">
        <v>43599249.11</v>
      </c>
      <c r="I27" s="207"/>
      <c r="J27" s="110"/>
      <c r="K27" s="110"/>
      <c r="L27" s="146"/>
    </row>
    <row r="28" ht="27" customHeight="1" spans="1:12">
      <c r="A28" s="145"/>
      <c r="B28" s="107">
        <v>214</v>
      </c>
      <c r="C28" s="126" t="s">
        <v>95</v>
      </c>
      <c r="D28" s="126" t="s">
        <v>98</v>
      </c>
      <c r="E28" s="123">
        <v>305</v>
      </c>
      <c r="F28" s="124" t="s">
        <v>129</v>
      </c>
      <c r="G28" s="207" t="s">
        <v>130</v>
      </c>
      <c r="H28" s="207"/>
      <c r="I28" s="147">
        <v>426421.8</v>
      </c>
      <c r="J28" s="110"/>
      <c r="K28" s="110"/>
      <c r="L28" s="146"/>
    </row>
    <row r="29" ht="27" customHeight="1" spans="1:12">
      <c r="A29" s="145"/>
      <c r="B29" s="107">
        <v>214</v>
      </c>
      <c r="C29" s="126" t="s">
        <v>95</v>
      </c>
      <c r="D29" s="126" t="s">
        <v>110</v>
      </c>
      <c r="E29" s="123">
        <v>305</v>
      </c>
      <c r="F29" s="124" t="s">
        <v>131</v>
      </c>
      <c r="G29" s="207" t="s">
        <v>132</v>
      </c>
      <c r="H29" s="147">
        <v>50530440.2</v>
      </c>
      <c r="I29" s="207"/>
      <c r="J29" s="110"/>
      <c r="K29" s="110"/>
      <c r="L29" s="146"/>
    </row>
    <row r="30" ht="27" customHeight="1" spans="1:12">
      <c r="A30" s="145"/>
      <c r="B30" s="107">
        <v>214</v>
      </c>
      <c r="C30" s="126" t="s">
        <v>95</v>
      </c>
      <c r="D30" s="126" t="s">
        <v>133</v>
      </c>
      <c r="E30" s="123">
        <v>305</v>
      </c>
      <c r="F30" s="124" t="s">
        <v>134</v>
      </c>
      <c r="G30" s="207" t="s">
        <v>135</v>
      </c>
      <c r="H30" s="207"/>
      <c r="I30" s="147">
        <v>400000</v>
      </c>
      <c r="J30" s="110"/>
      <c r="K30" s="110"/>
      <c r="L30" s="146"/>
    </row>
    <row r="31" ht="27" customHeight="1" spans="1:12">
      <c r="A31" s="145"/>
      <c r="B31" s="107">
        <v>214</v>
      </c>
      <c r="C31" s="126" t="s">
        <v>95</v>
      </c>
      <c r="D31" s="126" t="s">
        <v>136</v>
      </c>
      <c r="E31" s="123">
        <v>305</v>
      </c>
      <c r="F31" s="124" t="s">
        <v>137</v>
      </c>
      <c r="G31" s="207" t="s">
        <v>138</v>
      </c>
      <c r="H31" s="207"/>
      <c r="I31" s="147">
        <v>80000</v>
      </c>
      <c r="J31" s="110"/>
      <c r="K31" s="110"/>
      <c r="L31" s="146"/>
    </row>
    <row r="32" ht="27" customHeight="1" spans="1:12">
      <c r="A32" s="145"/>
      <c r="B32" s="107">
        <v>214</v>
      </c>
      <c r="C32" s="126" t="s">
        <v>95</v>
      </c>
      <c r="D32" s="126" t="s">
        <v>139</v>
      </c>
      <c r="E32" s="123">
        <v>305</v>
      </c>
      <c r="F32" s="124" t="s">
        <v>140</v>
      </c>
      <c r="G32" s="207" t="s">
        <v>141</v>
      </c>
      <c r="H32" s="207"/>
      <c r="I32" s="147">
        <v>280000</v>
      </c>
      <c r="J32" s="110"/>
      <c r="K32" s="110"/>
      <c r="L32" s="146"/>
    </row>
    <row r="33" ht="27" customHeight="1" spans="1:12">
      <c r="A33" s="145"/>
      <c r="B33" s="107">
        <v>214</v>
      </c>
      <c r="C33" s="126" t="s">
        <v>95</v>
      </c>
      <c r="D33" s="126" t="s">
        <v>142</v>
      </c>
      <c r="E33" s="123">
        <v>305</v>
      </c>
      <c r="F33" s="124" t="s">
        <v>143</v>
      </c>
      <c r="G33" s="207" t="s">
        <v>144</v>
      </c>
      <c r="H33" s="207"/>
      <c r="I33" s="147">
        <v>20000</v>
      </c>
      <c r="J33" s="110"/>
      <c r="K33" s="110"/>
      <c r="L33" s="146"/>
    </row>
    <row r="34" ht="27" customHeight="1" spans="1:12">
      <c r="A34" s="145"/>
      <c r="B34" s="107">
        <v>214</v>
      </c>
      <c r="C34" s="126" t="s">
        <v>95</v>
      </c>
      <c r="D34" s="126" t="s">
        <v>113</v>
      </c>
      <c r="E34" s="123">
        <v>305</v>
      </c>
      <c r="F34" s="124" t="s">
        <v>145</v>
      </c>
      <c r="G34" s="207" t="s">
        <v>146</v>
      </c>
      <c r="H34" s="207"/>
      <c r="I34" s="147">
        <v>120000</v>
      </c>
      <c r="J34" s="110"/>
      <c r="K34" s="110"/>
      <c r="L34" s="146"/>
    </row>
    <row r="35" ht="27" customHeight="1" spans="1:12">
      <c r="A35" s="142"/>
      <c r="B35" s="208">
        <v>221</v>
      </c>
      <c r="C35" s="208"/>
      <c r="D35" s="208"/>
      <c r="E35" s="123">
        <v>305</v>
      </c>
      <c r="F35" s="124" t="s">
        <v>147</v>
      </c>
      <c r="G35" s="207" t="s">
        <v>148</v>
      </c>
      <c r="H35" s="147">
        <v>9955775.49</v>
      </c>
      <c r="I35" s="207"/>
      <c r="J35" s="112"/>
      <c r="K35" s="112"/>
      <c r="L35" s="143"/>
    </row>
    <row r="36" ht="27" customHeight="1" spans="1:12">
      <c r="A36" s="142"/>
      <c r="B36" s="208">
        <v>221</v>
      </c>
      <c r="C36" s="209" t="s">
        <v>98</v>
      </c>
      <c r="D36" s="208"/>
      <c r="E36" s="123">
        <v>305</v>
      </c>
      <c r="F36" s="124" t="s">
        <v>149</v>
      </c>
      <c r="G36" s="207" t="s">
        <v>148</v>
      </c>
      <c r="H36" s="147">
        <v>9955775.49</v>
      </c>
      <c r="I36" s="207"/>
      <c r="J36" s="112"/>
      <c r="K36" s="112"/>
      <c r="L36" s="143"/>
    </row>
    <row r="37" ht="27" customHeight="1" spans="1:12">
      <c r="A37" s="142"/>
      <c r="B37" s="208">
        <v>221</v>
      </c>
      <c r="C37" s="209" t="s">
        <v>98</v>
      </c>
      <c r="D37" s="209" t="s">
        <v>95</v>
      </c>
      <c r="E37" s="123">
        <v>305</v>
      </c>
      <c r="F37" s="124" t="s">
        <v>150</v>
      </c>
      <c r="G37" s="207" t="s">
        <v>148</v>
      </c>
      <c r="H37" s="147">
        <v>9955775.49</v>
      </c>
      <c r="I37" s="207"/>
      <c r="J37" s="112"/>
      <c r="K37" s="112"/>
      <c r="L37" s="144"/>
    </row>
    <row r="38" ht="9.75" customHeight="1" spans="1:12">
      <c r="A38" s="148"/>
      <c r="B38" s="149"/>
      <c r="C38" s="149"/>
      <c r="D38" s="149"/>
      <c r="E38" s="149"/>
      <c r="F38" s="148"/>
      <c r="G38" s="148"/>
      <c r="H38" s="148"/>
      <c r="I38" s="148"/>
      <c r="J38" s="149"/>
      <c r="K38" s="149"/>
      <c r="L38" s="15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J11" sqref="J11"/>
    </sheetView>
  </sheetViews>
  <sheetFormatPr defaultColWidth="10" defaultRowHeight="13.5"/>
  <cols>
    <col min="1" max="1" width="1.53333333333333" style="151" customWidth="1"/>
    <col min="2" max="2" width="33.3416666666667" style="151" customWidth="1"/>
    <col min="3" max="3" width="16.4083333333333" style="151" customWidth="1"/>
    <col min="4" max="4" width="33.3416666666667" style="151" customWidth="1"/>
    <col min="5" max="7" width="16.4083333333333" style="151" customWidth="1"/>
    <col min="8" max="8" width="18.2916666666667" style="151" customWidth="1"/>
    <col min="9" max="9" width="1.53333333333333" style="151" customWidth="1"/>
    <col min="10" max="11" width="9.76666666666667" style="151" customWidth="1"/>
    <col min="12" max="16384" width="10" style="151"/>
  </cols>
  <sheetData>
    <row r="1" s="151" customFormat="1" ht="14.2" customHeight="1" spans="1:9">
      <c r="A1" s="196"/>
      <c r="B1" s="152"/>
      <c r="C1" s="197"/>
      <c r="D1" s="197"/>
      <c r="E1" s="153"/>
      <c r="F1" s="153"/>
      <c r="G1" s="153"/>
      <c r="H1" s="198" t="s">
        <v>151</v>
      </c>
      <c r="I1" s="204" t="s">
        <v>3</v>
      </c>
    </row>
    <row r="2" s="151" customFormat="1" ht="19.9" customHeight="1" spans="1:9">
      <c r="A2" s="197"/>
      <c r="B2" s="199" t="s">
        <v>152</v>
      </c>
      <c r="C2" s="199"/>
      <c r="D2" s="199"/>
      <c r="E2" s="199"/>
      <c r="F2" s="199"/>
      <c r="G2" s="199"/>
      <c r="H2" s="199"/>
      <c r="I2" s="204"/>
    </row>
    <row r="3" s="151" customFormat="1" ht="17.05" customHeight="1" spans="1:9">
      <c r="A3" s="200"/>
      <c r="B3" s="158" t="s">
        <v>5</v>
      </c>
      <c r="C3" s="158"/>
      <c r="D3" s="177"/>
      <c r="E3" s="177"/>
      <c r="F3" s="177"/>
      <c r="G3" s="177"/>
      <c r="H3" s="201" t="s">
        <v>6</v>
      </c>
      <c r="I3" s="205"/>
    </row>
    <row r="4" s="151" customFormat="1" ht="21.35" customHeight="1" spans="1:9">
      <c r="A4" s="202"/>
      <c r="B4" s="161" t="s">
        <v>7</v>
      </c>
      <c r="C4" s="161"/>
      <c r="D4" s="161" t="s">
        <v>8</v>
      </c>
      <c r="E4" s="161"/>
      <c r="F4" s="161"/>
      <c r="G4" s="161"/>
      <c r="H4" s="161"/>
      <c r="I4" s="174"/>
    </row>
    <row r="5" s="151" customFormat="1" ht="21.35" customHeight="1" spans="1:9">
      <c r="A5" s="202"/>
      <c r="B5" s="161" t="s">
        <v>9</v>
      </c>
      <c r="C5" s="161" t="s">
        <v>10</v>
      </c>
      <c r="D5" s="161" t="s">
        <v>9</v>
      </c>
      <c r="E5" s="161" t="s">
        <v>59</v>
      </c>
      <c r="F5" s="161" t="s">
        <v>153</v>
      </c>
      <c r="G5" s="161" t="s">
        <v>154</v>
      </c>
      <c r="H5" s="161" t="s">
        <v>155</v>
      </c>
      <c r="I5" s="174"/>
    </row>
    <row r="6" s="151" customFormat="1" ht="19.9" customHeight="1" spans="1:9">
      <c r="A6" s="160"/>
      <c r="B6" s="170" t="s">
        <v>156</v>
      </c>
      <c r="C6" s="128">
        <v>242180697.91</v>
      </c>
      <c r="D6" s="170" t="s">
        <v>157</v>
      </c>
      <c r="E6" s="167">
        <f>SUM(E14:E27)</f>
        <v>242180697.91</v>
      </c>
      <c r="F6" s="167">
        <f>SUM(F14:F27)</f>
        <v>222180697.91</v>
      </c>
      <c r="G6" s="167">
        <f>SUM(G14:G27)</f>
        <v>20000000</v>
      </c>
      <c r="H6" s="167"/>
      <c r="I6" s="182"/>
    </row>
    <row r="7" s="151" customFormat="1" ht="19.9" customHeight="1" spans="1:9">
      <c r="A7" s="160"/>
      <c r="B7" s="171" t="s">
        <v>158</v>
      </c>
      <c r="C7" s="128">
        <v>222180697.91</v>
      </c>
      <c r="D7" s="171" t="s">
        <v>159</v>
      </c>
      <c r="E7" s="167"/>
      <c r="F7" s="167"/>
      <c r="G7" s="167"/>
      <c r="H7" s="167"/>
      <c r="I7" s="182"/>
    </row>
    <row r="8" s="151" customFormat="1" ht="19.9" customHeight="1" spans="1:9">
      <c r="A8" s="160"/>
      <c r="B8" s="171" t="s">
        <v>160</v>
      </c>
      <c r="C8" s="128">
        <v>20000000</v>
      </c>
      <c r="D8" s="171" t="s">
        <v>161</v>
      </c>
      <c r="E8" s="167"/>
      <c r="F8" s="167"/>
      <c r="G8" s="167"/>
      <c r="H8" s="167"/>
      <c r="I8" s="182"/>
    </row>
    <row r="9" s="151" customFormat="1" ht="19.9" customHeight="1" spans="1:9">
      <c r="A9" s="160"/>
      <c r="B9" s="171" t="s">
        <v>162</v>
      </c>
      <c r="C9" s="167"/>
      <c r="D9" s="171" t="s">
        <v>163</v>
      </c>
      <c r="E9" s="167"/>
      <c r="F9" s="167"/>
      <c r="G9" s="167"/>
      <c r="H9" s="167"/>
      <c r="I9" s="182"/>
    </row>
    <row r="10" s="151" customFormat="1" ht="19.9" customHeight="1" spans="1:9">
      <c r="A10" s="160"/>
      <c r="B10" s="170" t="s">
        <v>164</v>
      </c>
      <c r="C10" s="167"/>
      <c r="D10" s="171" t="s">
        <v>165</v>
      </c>
      <c r="E10" s="167"/>
      <c r="F10" s="167"/>
      <c r="G10" s="167"/>
      <c r="H10" s="167"/>
      <c r="I10" s="182"/>
    </row>
    <row r="11" s="151" customFormat="1" ht="19.9" customHeight="1" spans="1:9">
      <c r="A11" s="160"/>
      <c r="B11" s="171" t="s">
        <v>158</v>
      </c>
      <c r="C11" s="167"/>
      <c r="D11" s="171" t="s">
        <v>166</v>
      </c>
      <c r="E11" s="167"/>
      <c r="F11" s="167"/>
      <c r="G11" s="167"/>
      <c r="H11" s="167"/>
      <c r="I11" s="182"/>
    </row>
    <row r="12" s="151" customFormat="1" ht="19.9" customHeight="1" spans="1:9">
      <c r="A12" s="160"/>
      <c r="B12" s="171" t="s">
        <v>160</v>
      </c>
      <c r="C12" s="167"/>
      <c r="D12" s="171" t="s">
        <v>167</v>
      </c>
      <c r="E12" s="167"/>
      <c r="F12" s="167"/>
      <c r="G12" s="167"/>
      <c r="H12" s="167"/>
      <c r="I12" s="182"/>
    </row>
    <row r="13" s="151" customFormat="1" ht="19.9" customHeight="1" spans="1:9">
      <c r="A13" s="160"/>
      <c r="B13" s="171" t="s">
        <v>162</v>
      </c>
      <c r="C13" s="167"/>
      <c r="D13" s="171" t="s">
        <v>168</v>
      </c>
      <c r="E13" s="167"/>
      <c r="F13" s="167"/>
      <c r="G13" s="167"/>
      <c r="H13" s="167"/>
      <c r="I13" s="182"/>
    </row>
    <row r="14" s="151" customFormat="1" ht="19.9" customHeight="1" spans="1:9">
      <c r="A14" s="160"/>
      <c r="B14" s="171" t="s">
        <v>169</v>
      </c>
      <c r="C14" s="167"/>
      <c r="D14" s="171" t="s">
        <v>170</v>
      </c>
      <c r="E14" s="167">
        <v>46391133.37</v>
      </c>
      <c r="F14" s="167">
        <v>46391133.37</v>
      </c>
      <c r="G14" s="167"/>
      <c r="H14" s="167"/>
      <c r="I14" s="182"/>
    </row>
    <row r="15" s="151" customFormat="1" ht="19.9" customHeight="1" spans="1:9">
      <c r="A15" s="160"/>
      <c r="B15" s="171" t="s">
        <v>169</v>
      </c>
      <c r="C15" s="167"/>
      <c r="D15" s="171" t="s">
        <v>171</v>
      </c>
      <c r="E15" s="167"/>
      <c r="F15" s="167"/>
      <c r="G15" s="167"/>
      <c r="H15" s="167"/>
      <c r="I15" s="182"/>
    </row>
    <row r="16" s="151" customFormat="1" ht="19.9" customHeight="1" spans="1:9">
      <c r="A16" s="160"/>
      <c r="B16" s="171" t="s">
        <v>169</v>
      </c>
      <c r="C16" s="167"/>
      <c r="D16" s="171" t="s">
        <v>172</v>
      </c>
      <c r="E16" s="167">
        <v>7377677.94</v>
      </c>
      <c r="F16" s="167">
        <v>7377677.94</v>
      </c>
      <c r="G16" s="167"/>
      <c r="H16" s="167"/>
      <c r="I16" s="182"/>
    </row>
    <row r="17" s="151" customFormat="1" ht="19.9" customHeight="1" spans="1:9">
      <c r="A17" s="160"/>
      <c r="B17" s="171" t="s">
        <v>169</v>
      </c>
      <c r="C17" s="167"/>
      <c r="D17" s="171" t="s">
        <v>173</v>
      </c>
      <c r="E17" s="167"/>
      <c r="F17" s="167"/>
      <c r="G17" s="167"/>
      <c r="H17" s="167"/>
      <c r="I17" s="182"/>
    </row>
    <row r="18" s="151" customFormat="1" ht="19.9" customHeight="1" spans="1:9">
      <c r="A18" s="160"/>
      <c r="B18" s="171" t="s">
        <v>169</v>
      </c>
      <c r="C18" s="167"/>
      <c r="D18" s="171" t="s">
        <v>174</v>
      </c>
      <c r="E18" s="167">
        <v>20000000</v>
      </c>
      <c r="F18" s="167"/>
      <c r="G18" s="167">
        <v>20000000</v>
      </c>
      <c r="H18" s="167"/>
      <c r="I18" s="182"/>
    </row>
    <row r="19" s="151" customFormat="1" ht="19.9" customHeight="1" spans="1:9">
      <c r="A19" s="160"/>
      <c r="B19" s="171" t="s">
        <v>169</v>
      </c>
      <c r="C19" s="167"/>
      <c r="D19" s="171" t="s">
        <v>175</v>
      </c>
      <c r="E19" s="167">
        <v>63000000</v>
      </c>
      <c r="F19" s="167">
        <v>63000000</v>
      </c>
      <c r="G19" s="167"/>
      <c r="H19" s="167"/>
      <c r="I19" s="182"/>
    </row>
    <row r="20" s="151" customFormat="1" ht="19.9" customHeight="1" spans="1:9">
      <c r="A20" s="160"/>
      <c r="B20" s="171" t="s">
        <v>169</v>
      </c>
      <c r="C20" s="167"/>
      <c r="D20" s="171" t="s">
        <v>176</v>
      </c>
      <c r="E20" s="167">
        <v>95456111.11</v>
      </c>
      <c r="F20" s="167">
        <v>95456111.11</v>
      </c>
      <c r="G20" s="167"/>
      <c r="H20" s="167"/>
      <c r="I20" s="182"/>
    </row>
    <row r="21" s="151" customFormat="1" ht="19.9" customHeight="1" spans="1:9">
      <c r="A21" s="160"/>
      <c r="B21" s="171" t="s">
        <v>169</v>
      </c>
      <c r="C21" s="167"/>
      <c r="D21" s="171" t="s">
        <v>177</v>
      </c>
      <c r="E21" s="167"/>
      <c r="F21" s="167"/>
      <c r="G21" s="167"/>
      <c r="H21" s="167"/>
      <c r="I21" s="182"/>
    </row>
    <row r="22" s="151" customFormat="1" ht="19.9" customHeight="1" spans="1:9">
      <c r="A22" s="160"/>
      <c r="B22" s="171" t="s">
        <v>169</v>
      </c>
      <c r="C22" s="167"/>
      <c r="D22" s="171" t="s">
        <v>178</v>
      </c>
      <c r="E22" s="167"/>
      <c r="F22" s="167"/>
      <c r="G22" s="167"/>
      <c r="H22" s="167"/>
      <c r="I22" s="182"/>
    </row>
    <row r="23" s="151" customFormat="1" ht="19.9" customHeight="1" spans="1:9">
      <c r="A23" s="160"/>
      <c r="B23" s="171" t="s">
        <v>169</v>
      </c>
      <c r="C23" s="167"/>
      <c r="D23" s="171" t="s">
        <v>179</v>
      </c>
      <c r="E23" s="167"/>
      <c r="F23" s="167"/>
      <c r="G23" s="167"/>
      <c r="H23" s="167"/>
      <c r="I23" s="182"/>
    </row>
    <row r="24" s="151" customFormat="1" ht="19.9" customHeight="1" spans="1:9">
      <c r="A24" s="160"/>
      <c r="B24" s="171" t="s">
        <v>169</v>
      </c>
      <c r="C24" s="167"/>
      <c r="D24" s="171" t="s">
        <v>180</v>
      </c>
      <c r="E24" s="167"/>
      <c r="F24" s="167"/>
      <c r="G24" s="167"/>
      <c r="H24" s="167"/>
      <c r="I24" s="182"/>
    </row>
    <row r="25" s="151" customFormat="1" ht="19.9" customHeight="1" spans="1:9">
      <c r="A25" s="160"/>
      <c r="B25" s="171" t="s">
        <v>169</v>
      </c>
      <c r="C25" s="167"/>
      <c r="D25" s="171" t="s">
        <v>181</v>
      </c>
      <c r="E25" s="167"/>
      <c r="F25" s="167"/>
      <c r="G25" s="167"/>
      <c r="H25" s="167"/>
      <c r="I25" s="182"/>
    </row>
    <row r="26" s="151" customFormat="1" ht="19.9" customHeight="1" spans="1:9">
      <c r="A26" s="160"/>
      <c r="B26" s="171" t="s">
        <v>169</v>
      </c>
      <c r="C26" s="167"/>
      <c r="D26" s="171" t="s">
        <v>182</v>
      </c>
      <c r="E26" s="167">
        <v>9955775.49</v>
      </c>
      <c r="F26" s="167">
        <v>9955775.49</v>
      </c>
      <c r="G26" s="167"/>
      <c r="H26" s="167"/>
      <c r="I26" s="182"/>
    </row>
    <row r="27" s="151" customFormat="1" ht="19.9" customHeight="1" spans="1:9">
      <c r="A27" s="160"/>
      <c r="B27" s="171" t="s">
        <v>169</v>
      </c>
      <c r="C27" s="167"/>
      <c r="D27" s="171" t="s">
        <v>183</v>
      </c>
      <c r="E27" s="167"/>
      <c r="F27" s="167"/>
      <c r="G27" s="167"/>
      <c r="H27" s="167"/>
      <c r="I27" s="182"/>
    </row>
    <row r="28" s="151" customFormat="1" ht="19.9" customHeight="1" spans="1:9">
      <c r="A28" s="160"/>
      <c r="B28" s="171" t="s">
        <v>169</v>
      </c>
      <c r="C28" s="167"/>
      <c r="D28" s="171" t="s">
        <v>184</v>
      </c>
      <c r="E28" s="167"/>
      <c r="F28" s="167"/>
      <c r="G28" s="167"/>
      <c r="H28" s="167"/>
      <c r="I28" s="182"/>
    </row>
    <row r="29" s="151" customFormat="1" ht="19.9" customHeight="1" spans="1:9">
      <c r="A29" s="160"/>
      <c r="B29" s="171" t="s">
        <v>169</v>
      </c>
      <c r="C29" s="167"/>
      <c r="D29" s="171" t="s">
        <v>185</v>
      </c>
      <c r="E29" s="167"/>
      <c r="G29" s="167"/>
      <c r="H29" s="167"/>
      <c r="I29" s="182"/>
    </row>
    <row r="30" s="151" customFormat="1" ht="19.9" customHeight="1" spans="1:9">
      <c r="A30" s="160"/>
      <c r="B30" s="171" t="s">
        <v>169</v>
      </c>
      <c r="C30" s="167"/>
      <c r="D30" s="171" t="s">
        <v>186</v>
      </c>
      <c r="E30" s="167"/>
      <c r="F30" s="167"/>
      <c r="G30" s="167"/>
      <c r="H30" s="167"/>
      <c r="I30" s="182"/>
    </row>
    <row r="31" s="151" customFormat="1" ht="19.9" customHeight="1" spans="1:9">
      <c r="A31" s="160"/>
      <c r="B31" s="171" t="s">
        <v>169</v>
      </c>
      <c r="C31" s="167"/>
      <c r="D31" s="171" t="s">
        <v>187</v>
      </c>
      <c r="E31" s="167"/>
      <c r="F31" s="167"/>
      <c r="G31" s="167"/>
      <c r="H31" s="167"/>
      <c r="I31" s="182"/>
    </row>
    <row r="32" s="151" customFormat="1" ht="19.9" customHeight="1" spans="1:9">
      <c r="A32" s="160"/>
      <c r="B32" s="171" t="s">
        <v>169</v>
      </c>
      <c r="C32" s="167"/>
      <c r="D32" s="171" t="s">
        <v>188</v>
      </c>
      <c r="E32" s="167"/>
      <c r="F32" s="167"/>
      <c r="G32" s="167"/>
      <c r="H32" s="167"/>
      <c r="I32" s="182"/>
    </row>
    <row r="33" s="151" customFormat="1" ht="19.9" customHeight="1" spans="1:9">
      <c r="A33" s="160"/>
      <c r="B33" s="171" t="s">
        <v>169</v>
      </c>
      <c r="C33" s="167"/>
      <c r="D33" s="171" t="s">
        <v>189</v>
      </c>
      <c r="E33" s="167"/>
      <c r="F33" s="167"/>
      <c r="G33" s="167"/>
      <c r="H33" s="167"/>
      <c r="I33" s="182"/>
    </row>
    <row r="34" s="151" customFormat="1" ht="19.9" customHeight="1" spans="1:9">
      <c r="A34" s="160"/>
      <c r="B34" s="171" t="s">
        <v>169</v>
      </c>
      <c r="C34" s="167"/>
      <c r="D34" s="171" t="s">
        <v>190</v>
      </c>
      <c r="E34" s="167"/>
      <c r="F34" s="167"/>
      <c r="G34" s="167"/>
      <c r="H34" s="167"/>
      <c r="I34" s="182"/>
    </row>
    <row r="35" s="151" customFormat="1" ht="8.5" customHeight="1" spans="1:9">
      <c r="A35" s="203"/>
      <c r="B35" s="203"/>
      <c r="C35" s="203"/>
      <c r="D35" s="162"/>
      <c r="E35" s="203"/>
      <c r="F35" s="203"/>
      <c r="G35" s="203"/>
      <c r="H35" s="203"/>
      <c r="I35" s="17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6"/>
  <sheetViews>
    <sheetView workbookViewId="0">
      <pane ySplit="6" topLeftCell="A7" activePane="bottomLeft" state="frozen"/>
      <selection/>
      <selection pane="bottomLeft" activeCell="J19" sqref="J19"/>
    </sheetView>
  </sheetViews>
  <sheetFormatPr defaultColWidth="10" defaultRowHeight="13.5"/>
  <cols>
    <col min="1" max="1" width="1.53333333333333" style="132" customWidth="1"/>
    <col min="2" max="3" width="5.875" style="132" customWidth="1"/>
    <col min="4" max="4" width="11.625" style="132" customWidth="1"/>
    <col min="5" max="5" width="28.5" style="132" customWidth="1"/>
    <col min="6" max="6" width="21.375" style="132" customWidth="1"/>
    <col min="7" max="7" width="18.625" style="132" customWidth="1"/>
    <col min="8" max="8" width="17.5" style="132" customWidth="1"/>
    <col min="9" max="9" width="17.75" style="132" customWidth="1"/>
    <col min="10" max="10" width="15.125" style="132" customWidth="1"/>
    <col min="11" max="11" width="15.75" style="132" customWidth="1"/>
    <col min="12" max="12" width="5.875" style="132" customWidth="1"/>
    <col min="13" max="13" width="17" style="132" customWidth="1"/>
    <col min="14" max="16" width="7.25" style="132" customWidth="1"/>
    <col min="17" max="23" width="5.875" style="132" customWidth="1"/>
    <col min="24" max="26" width="7.25" style="132" customWidth="1"/>
    <col min="27" max="33" width="5.875" style="132" customWidth="1"/>
    <col min="34" max="39" width="7.25" style="132" customWidth="1"/>
    <col min="40" max="40" width="1.53333333333333" style="132" customWidth="1"/>
    <col min="41" max="42" width="9.76666666666667" style="132" customWidth="1"/>
    <col min="43" max="16384" width="10" style="132"/>
  </cols>
  <sheetData>
    <row r="1" ht="25" customHeight="1" spans="1:40">
      <c r="A1" s="184"/>
      <c r="B1" s="2"/>
      <c r="C1" s="2"/>
      <c r="D1" s="185"/>
      <c r="E1" s="185"/>
      <c r="F1" s="133"/>
      <c r="G1" s="133"/>
      <c r="H1" s="133"/>
      <c r="I1" s="185"/>
      <c r="J1" s="185"/>
      <c r="K1" s="133"/>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91" t="s">
        <v>191</v>
      </c>
      <c r="AN1" s="192"/>
    </row>
    <row r="2" ht="22.8" customHeight="1" spans="1:40">
      <c r="A2" s="133"/>
      <c r="B2" s="137" t="s">
        <v>192</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92"/>
    </row>
    <row r="3" ht="19.55" customHeight="1" spans="1:40">
      <c r="A3" s="138"/>
      <c r="B3" s="139" t="s">
        <v>5</v>
      </c>
      <c r="C3" s="139"/>
      <c r="D3" s="139"/>
      <c r="E3" s="139"/>
      <c r="F3" s="186"/>
      <c r="G3" s="138"/>
      <c r="H3" s="187"/>
      <c r="I3" s="186"/>
      <c r="J3" s="186"/>
      <c r="K3" s="190"/>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7" t="s">
        <v>6</v>
      </c>
      <c r="AM3" s="187"/>
      <c r="AN3" s="193"/>
    </row>
    <row r="4" ht="24.4" customHeight="1" spans="1:40">
      <c r="A4" s="136"/>
      <c r="B4" s="122" t="s">
        <v>9</v>
      </c>
      <c r="C4" s="122"/>
      <c r="D4" s="122"/>
      <c r="E4" s="122"/>
      <c r="F4" s="122" t="s">
        <v>193</v>
      </c>
      <c r="G4" s="122" t="s">
        <v>194</v>
      </c>
      <c r="H4" s="122"/>
      <c r="I4" s="122"/>
      <c r="J4" s="122"/>
      <c r="K4" s="122"/>
      <c r="L4" s="122"/>
      <c r="M4" s="122"/>
      <c r="N4" s="122"/>
      <c r="O4" s="122"/>
      <c r="P4" s="122"/>
      <c r="Q4" s="122" t="s">
        <v>195</v>
      </c>
      <c r="R4" s="122"/>
      <c r="S4" s="122"/>
      <c r="T4" s="122"/>
      <c r="U4" s="122"/>
      <c r="V4" s="122"/>
      <c r="W4" s="122"/>
      <c r="X4" s="122"/>
      <c r="Y4" s="122"/>
      <c r="Z4" s="122"/>
      <c r="AA4" s="122" t="s">
        <v>196</v>
      </c>
      <c r="AB4" s="122"/>
      <c r="AC4" s="122"/>
      <c r="AD4" s="122"/>
      <c r="AE4" s="122"/>
      <c r="AF4" s="122"/>
      <c r="AG4" s="122"/>
      <c r="AH4" s="122"/>
      <c r="AI4" s="122"/>
      <c r="AJ4" s="122"/>
      <c r="AK4" s="122"/>
      <c r="AL4" s="122"/>
      <c r="AM4" s="122"/>
      <c r="AN4" s="194"/>
    </row>
    <row r="5" ht="24.4" customHeight="1" spans="1:40">
      <c r="A5" s="136"/>
      <c r="B5" s="122" t="s">
        <v>87</v>
      </c>
      <c r="C5" s="122"/>
      <c r="D5" s="122" t="s">
        <v>70</v>
      </c>
      <c r="E5" s="122" t="s">
        <v>71</v>
      </c>
      <c r="F5" s="122"/>
      <c r="G5" s="122" t="s">
        <v>59</v>
      </c>
      <c r="H5" s="122" t="s">
        <v>197</v>
      </c>
      <c r="I5" s="122"/>
      <c r="J5" s="122"/>
      <c r="K5" s="122" t="s">
        <v>198</v>
      </c>
      <c r="L5" s="122"/>
      <c r="M5" s="122"/>
      <c r="N5" s="122" t="s">
        <v>199</v>
      </c>
      <c r="O5" s="122"/>
      <c r="P5" s="122"/>
      <c r="Q5" s="122" t="s">
        <v>59</v>
      </c>
      <c r="R5" s="122" t="s">
        <v>197</v>
      </c>
      <c r="S5" s="122"/>
      <c r="T5" s="122"/>
      <c r="U5" s="122" t="s">
        <v>198</v>
      </c>
      <c r="V5" s="122"/>
      <c r="W5" s="122"/>
      <c r="X5" s="122" t="s">
        <v>199</v>
      </c>
      <c r="Y5" s="122"/>
      <c r="Z5" s="122"/>
      <c r="AA5" s="122" t="s">
        <v>59</v>
      </c>
      <c r="AB5" s="122" t="s">
        <v>197</v>
      </c>
      <c r="AC5" s="122"/>
      <c r="AD5" s="122"/>
      <c r="AE5" s="122" t="s">
        <v>198</v>
      </c>
      <c r="AF5" s="122"/>
      <c r="AG5" s="122"/>
      <c r="AH5" s="122" t="s">
        <v>199</v>
      </c>
      <c r="AI5" s="122"/>
      <c r="AJ5" s="122"/>
      <c r="AK5" s="122" t="s">
        <v>200</v>
      </c>
      <c r="AL5" s="122"/>
      <c r="AM5" s="122"/>
      <c r="AN5" s="194"/>
    </row>
    <row r="6" ht="39" customHeight="1" spans="1:40">
      <c r="A6" s="134"/>
      <c r="B6" s="122" t="s">
        <v>88</v>
      </c>
      <c r="C6" s="122" t="s">
        <v>89</v>
      </c>
      <c r="D6" s="122"/>
      <c r="E6" s="122"/>
      <c r="F6" s="122"/>
      <c r="G6" s="122"/>
      <c r="H6" s="122" t="s">
        <v>201</v>
      </c>
      <c r="I6" s="122" t="s">
        <v>83</v>
      </c>
      <c r="J6" s="122" t="s">
        <v>84</v>
      </c>
      <c r="K6" s="122" t="s">
        <v>201</v>
      </c>
      <c r="L6" s="122" t="s">
        <v>83</v>
      </c>
      <c r="M6" s="122" t="s">
        <v>84</v>
      </c>
      <c r="N6" s="122" t="s">
        <v>201</v>
      </c>
      <c r="O6" s="122" t="s">
        <v>202</v>
      </c>
      <c r="P6" s="122" t="s">
        <v>203</v>
      </c>
      <c r="Q6" s="122"/>
      <c r="R6" s="122" t="s">
        <v>201</v>
      </c>
      <c r="S6" s="122" t="s">
        <v>83</v>
      </c>
      <c r="T6" s="122" t="s">
        <v>84</v>
      </c>
      <c r="U6" s="122" t="s">
        <v>201</v>
      </c>
      <c r="V6" s="122" t="s">
        <v>83</v>
      </c>
      <c r="W6" s="122" t="s">
        <v>84</v>
      </c>
      <c r="X6" s="122" t="s">
        <v>201</v>
      </c>
      <c r="Y6" s="122" t="s">
        <v>202</v>
      </c>
      <c r="Z6" s="122" t="s">
        <v>203</v>
      </c>
      <c r="AA6" s="122"/>
      <c r="AB6" s="122" t="s">
        <v>201</v>
      </c>
      <c r="AC6" s="122" t="s">
        <v>83</v>
      </c>
      <c r="AD6" s="122" t="s">
        <v>84</v>
      </c>
      <c r="AE6" s="122" t="s">
        <v>201</v>
      </c>
      <c r="AF6" s="122" t="s">
        <v>83</v>
      </c>
      <c r="AG6" s="122" t="s">
        <v>84</v>
      </c>
      <c r="AH6" s="122" t="s">
        <v>201</v>
      </c>
      <c r="AI6" s="122" t="s">
        <v>202</v>
      </c>
      <c r="AJ6" s="122" t="s">
        <v>203</v>
      </c>
      <c r="AK6" s="122" t="s">
        <v>201</v>
      </c>
      <c r="AL6" s="122" t="s">
        <v>202</v>
      </c>
      <c r="AM6" s="122" t="s">
        <v>203</v>
      </c>
      <c r="AN6" s="194"/>
    </row>
    <row r="7" ht="22.8" customHeight="1" spans="1:40">
      <c r="A7" s="136"/>
      <c r="B7" s="107"/>
      <c r="C7" s="107"/>
      <c r="D7" s="107"/>
      <c r="E7" s="107" t="s">
        <v>72</v>
      </c>
      <c r="F7" s="110">
        <f>F8+F19+F37+F42+F44</f>
        <v>242180697.91</v>
      </c>
      <c r="G7" s="110">
        <f t="shared" ref="G7:M7" si="0">G8+G19+G37+G42+G44</f>
        <v>242180697.91</v>
      </c>
      <c r="H7" s="110">
        <f t="shared" si="0"/>
        <v>222180697.91</v>
      </c>
      <c r="I7" s="110">
        <f t="shared" si="0"/>
        <v>157854276.11</v>
      </c>
      <c r="J7" s="110">
        <f t="shared" si="0"/>
        <v>64326421.8</v>
      </c>
      <c r="K7" s="110">
        <f t="shared" si="0"/>
        <v>20000000</v>
      </c>
      <c r="L7" s="110">
        <f t="shared" si="0"/>
        <v>0</v>
      </c>
      <c r="M7" s="110">
        <f t="shared" si="0"/>
        <v>20000000</v>
      </c>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94"/>
    </row>
    <row r="8" ht="29" customHeight="1" spans="1:40">
      <c r="A8" s="136"/>
      <c r="B8" s="107">
        <v>301</v>
      </c>
      <c r="C8" s="107"/>
      <c r="D8" s="123" t="s">
        <v>204</v>
      </c>
      <c r="E8" s="124" t="s">
        <v>205</v>
      </c>
      <c r="F8" s="110">
        <f>G8</f>
        <v>117547003.63</v>
      </c>
      <c r="G8" s="112">
        <f>H8+K8</f>
        <v>117547003.63</v>
      </c>
      <c r="H8" s="112">
        <f>I8+J8</f>
        <v>117547003.63</v>
      </c>
      <c r="I8" s="147">
        <v>117547003.63</v>
      </c>
      <c r="J8" s="112"/>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94"/>
    </row>
    <row r="9" ht="22.8" customHeight="1" spans="1:40">
      <c r="A9" s="136"/>
      <c r="B9" s="107">
        <v>301</v>
      </c>
      <c r="C9" s="126" t="s">
        <v>95</v>
      </c>
      <c r="D9" s="107"/>
      <c r="E9" s="188" t="s">
        <v>206</v>
      </c>
      <c r="F9" s="110">
        <f t="shared" ref="F9:F45" si="1">G9</f>
        <v>29531268</v>
      </c>
      <c r="G9" s="112">
        <f t="shared" ref="G9:G45" si="2">H9+K9</f>
        <v>29531268</v>
      </c>
      <c r="H9" s="112">
        <f t="shared" ref="H9:H45" si="3">I9+J9</f>
        <v>29531268</v>
      </c>
      <c r="I9" s="147">
        <v>29531268</v>
      </c>
      <c r="J9" s="112"/>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94"/>
    </row>
    <row r="10" ht="22.8" customHeight="1" spans="1:40">
      <c r="A10" s="136"/>
      <c r="B10" s="107">
        <v>301</v>
      </c>
      <c r="C10" s="126" t="s">
        <v>98</v>
      </c>
      <c r="D10" s="107"/>
      <c r="E10" s="188" t="s">
        <v>207</v>
      </c>
      <c r="F10" s="110">
        <f t="shared" si="1"/>
        <v>11505049.68</v>
      </c>
      <c r="G10" s="112">
        <f t="shared" si="2"/>
        <v>11505049.68</v>
      </c>
      <c r="H10" s="112">
        <f t="shared" si="3"/>
        <v>11505049.68</v>
      </c>
      <c r="I10" s="147">
        <v>11505049.68</v>
      </c>
      <c r="J10" s="112"/>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94"/>
    </row>
    <row r="11" ht="22.8" customHeight="1" spans="1:40">
      <c r="A11" s="136"/>
      <c r="B11" s="107">
        <v>301</v>
      </c>
      <c r="C11" s="126" t="s">
        <v>110</v>
      </c>
      <c r="D11" s="107"/>
      <c r="E11" s="188" t="s">
        <v>208</v>
      </c>
      <c r="F11" s="110">
        <f t="shared" si="1"/>
        <v>13049419.83</v>
      </c>
      <c r="G11" s="112">
        <f t="shared" si="2"/>
        <v>13049419.83</v>
      </c>
      <c r="H11" s="112">
        <f t="shared" si="3"/>
        <v>13049419.83</v>
      </c>
      <c r="I11" s="147">
        <v>13049419.83</v>
      </c>
      <c r="J11" s="112"/>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94"/>
    </row>
    <row r="12" ht="22.8" customHeight="1" spans="1:40">
      <c r="A12" s="136"/>
      <c r="B12" s="107">
        <v>301</v>
      </c>
      <c r="C12" s="126" t="s">
        <v>209</v>
      </c>
      <c r="D12" s="107"/>
      <c r="E12" s="188" t="s">
        <v>210</v>
      </c>
      <c r="F12" s="110">
        <f t="shared" si="1"/>
        <v>28743076</v>
      </c>
      <c r="G12" s="112">
        <f t="shared" si="2"/>
        <v>28743076</v>
      </c>
      <c r="H12" s="112">
        <f t="shared" si="3"/>
        <v>28743076</v>
      </c>
      <c r="I12" s="147">
        <v>28743076</v>
      </c>
      <c r="J12" s="112"/>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94"/>
    </row>
    <row r="13" ht="22.8" customHeight="1" spans="1:40">
      <c r="A13" s="136"/>
      <c r="B13" s="107">
        <v>301</v>
      </c>
      <c r="C13" s="126" t="s">
        <v>211</v>
      </c>
      <c r="D13" s="107"/>
      <c r="E13" s="188" t="s">
        <v>212</v>
      </c>
      <c r="F13" s="110">
        <f t="shared" si="1"/>
        <v>12751941.55</v>
      </c>
      <c r="G13" s="112">
        <f t="shared" si="2"/>
        <v>12751941.55</v>
      </c>
      <c r="H13" s="112">
        <f t="shared" si="3"/>
        <v>12751941.55</v>
      </c>
      <c r="I13" s="147">
        <v>12751941.55</v>
      </c>
      <c r="J13" s="112"/>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94"/>
    </row>
    <row r="14" ht="22.8" customHeight="1" spans="1:40">
      <c r="A14" s="136"/>
      <c r="B14" s="107">
        <v>301</v>
      </c>
      <c r="C14" s="126" t="s">
        <v>136</v>
      </c>
      <c r="D14" s="107"/>
      <c r="E14" s="188" t="s">
        <v>213</v>
      </c>
      <c r="F14" s="110">
        <f t="shared" si="1"/>
        <v>6392139.26</v>
      </c>
      <c r="G14" s="112">
        <f t="shared" si="2"/>
        <v>6392139.26</v>
      </c>
      <c r="H14" s="112">
        <f t="shared" si="3"/>
        <v>6392139.26</v>
      </c>
      <c r="I14" s="147">
        <v>6392139.26</v>
      </c>
      <c r="J14" s="112"/>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94"/>
    </row>
    <row r="15" ht="22.8" customHeight="1" spans="1:40">
      <c r="A15" s="136"/>
      <c r="B15" s="107">
        <v>301</v>
      </c>
      <c r="C15" s="126" t="s">
        <v>214</v>
      </c>
      <c r="D15" s="107"/>
      <c r="E15" s="188" t="s">
        <v>215</v>
      </c>
      <c r="F15" s="110">
        <f t="shared" si="1"/>
        <v>1132625.1</v>
      </c>
      <c r="G15" s="112">
        <f t="shared" si="2"/>
        <v>1132625.1</v>
      </c>
      <c r="H15" s="112">
        <f t="shared" si="3"/>
        <v>1132625.1</v>
      </c>
      <c r="I15" s="147">
        <v>1132625.1</v>
      </c>
      <c r="J15" s="112"/>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94"/>
    </row>
    <row r="16" ht="22.8" customHeight="1" spans="1:40">
      <c r="A16" s="136"/>
      <c r="B16" s="107">
        <v>301</v>
      </c>
      <c r="C16" s="126" t="s">
        <v>139</v>
      </c>
      <c r="D16" s="107"/>
      <c r="E16" s="188" t="s">
        <v>216</v>
      </c>
      <c r="F16" s="110">
        <f t="shared" si="1"/>
        <v>800526.72</v>
      </c>
      <c r="G16" s="112">
        <f t="shared" si="2"/>
        <v>800526.72</v>
      </c>
      <c r="H16" s="112">
        <f t="shared" si="3"/>
        <v>800526.72</v>
      </c>
      <c r="I16" s="147">
        <v>800526.72</v>
      </c>
      <c r="J16" s="112"/>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94"/>
    </row>
    <row r="17" ht="22.8" customHeight="1" spans="1:40">
      <c r="A17" s="136"/>
      <c r="B17" s="107">
        <v>301</v>
      </c>
      <c r="C17" s="126" t="s">
        <v>217</v>
      </c>
      <c r="D17" s="107"/>
      <c r="E17" s="188" t="s">
        <v>150</v>
      </c>
      <c r="F17" s="110">
        <f t="shared" si="1"/>
        <v>9955775.49</v>
      </c>
      <c r="G17" s="112">
        <f t="shared" si="2"/>
        <v>9955775.49</v>
      </c>
      <c r="H17" s="112">
        <f t="shared" si="3"/>
        <v>9955775.49</v>
      </c>
      <c r="I17" s="147">
        <v>9955775.49</v>
      </c>
      <c r="J17" s="112"/>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94"/>
    </row>
    <row r="18" ht="22.8" customHeight="1" spans="1:40">
      <c r="A18" s="136"/>
      <c r="B18" s="107">
        <v>301</v>
      </c>
      <c r="C18" s="126" t="s">
        <v>113</v>
      </c>
      <c r="D18" s="107"/>
      <c r="E18" s="188" t="s">
        <v>218</v>
      </c>
      <c r="F18" s="110">
        <f t="shared" si="1"/>
        <v>3685182</v>
      </c>
      <c r="G18" s="112">
        <f t="shared" si="2"/>
        <v>3685182</v>
      </c>
      <c r="H18" s="112">
        <f t="shared" si="3"/>
        <v>3685182</v>
      </c>
      <c r="I18" s="147">
        <v>3685182</v>
      </c>
      <c r="J18" s="112"/>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94"/>
    </row>
    <row r="19" ht="22.8" customHeight="1" spans="1:40">
      <c r="A19" s="136"/>
      <c r="B19" s="107">
        <v>302</v>
      </c>
      <c r="C19" s="107"/>
      <c r="D19" s="107"/>
      <c r="E19" s="124" t="s">
        <v>219</v>
      </c>
      <c r="F19" s="110">
        <f t="shared" si="1"/>
        <v>8189904.07</v>
      </c>
      <c r="G19" s="112">
        <f t="shared" si="2"/>
        <v>8189904.07</v>
      </c>
      <c r="H19" s="112">
        <f t="shared" si="3"/>
        <v>8189904.07</v>
      </c>
      <c r="I19" s="147">
        <v>6983482.27</v>
      </c>
      <c r="J19" s="112">
        <f>SUM(J20:J36)</f>
        <v>1206421.8</v>
      </c>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94"/>
    </row>
    <row r="20" ht="22.8" customHeight="1" spans="1:40">
      <c r="A20" s="136"/>
      <c r="B20" s="107">
        <v>302</v>
      </c>
      <c r="C20" s="126" t="s">
        <v>95</v>
      </c>
      <c r="D20" s="107"/>
      <c r="E20" s="188" t="s">
        <v>220</v>
      </c>
      <c r="F20" s="110">
        <f t="shared" si="1"/>
        <v>401698</v>
      </c>
      <c r="G20" s="112">
        <f t="shared" si="2"/>
        <v>401698</v>
      </c>
      <c r="H20" s="112">
        <f t="shared" si="3"/>
        <v>401698</v>
      </c>
      <c r="I20" s="147">
        <v>391698</v>
      </c>
      <c r="J20" s="112">
        <v>10000</v>
      </c>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94"/>
    </row>
    <row r="21" ht="22.8" customHeight="1" spans="1:40">
      <c r="A21" s="136"/>
      <c r="B21" s="107">
        <v>302</v>
      </c>
      <c r="C21" s="126" t="s">
        <v>98</v>
      </c>
      <c r="D21" s="107"/>
      <c r="E21" s="188" t="s">
        <v>221</v>
      </c>
      <c r="F21" s="110">
        <f t="shared" si="1"/>
        <v>43000</v>
      </c>
      <c r="G21" s="112">
        <f t="shared" si="2"/>
        <v>43000</v>
      </c>
      <c r="H21" s="112">
        <f t="shared" si="3"/>
        <v>43000</v>
      </c>
      <c r="I21" s="147">
        <v>13000</v>
      </c>
      <c r="J21" s="112">
        <v>30000</v>
      </c>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94"/>
    </row>
    <row r="22" ht="22.8" customHeight="1" spans="1:40">
      <c r="A22" s="136"/>
      <c r="B22" s="107">
        <v>302</v>
      </c>
      <c r="C22" s="126" t="s">
        <v>93</v>
      </c>
      <c r="D22" s="107"/>
      <c r="E22" s="188" t="s">
        <v>222</v>
      </c>
      <c r="F22" s="110">
        <f t="shared" si="1"/>
        <v>36000</v>
      </c>
      <c r="G22" s="112">
        <f t="shared" si="2"/>
        <v>36000</v>
      </c>
      <c r="H22" s="112">
        <f t="shared" si="3"/>
        <v>36000</v>
      </c>
      <c r="I22" s="147">
        <v>36000</v>
      </c>
      <c r="J22" s="112"/>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94"/>
    </row>
    <row r="23" ht="22.8" customHeight="1" spans="1:40">
      <c r="A23" s="136"/>
      <c r="B23" s="107">
        <v>302</v>
      </c>
      <c r="C23" s="126" t="s">
        <v>223</v>
      </c>
      <c r="D23" s="107"/>
      <c r="E23" s="188" t="s">
        <v>224</v>
      </c>
      <c r="F23" s="110">
        <f t="shared" si="1"/>
        <v>323000</v>
      </c>
      <c r="G23" s="112">
        <f t="shared" si="2"/>
        <v>323000</v>
      </c>
      <c r="H23" s="112">
        <f t="shared" si="3"/>
        <v>323000</v>
      </c>
      <c r="I23" s="147">
        <v>323000</v>
      </c>
      <c r="J23" s="112"/>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94"/>
    </row>
    <row r="24" ht="22.8" customHeight="1" spans="1:40">
      <c r="A24" s="136"/>
      <c r="B24" s="107">
        <v>302</v>
      </c>
      <c r="C24" s="126" t="s">
        <v>209</v>
      </c>
      <c r="D24" s="107"/>
      <c r="E24" s="188" t="s">
        <v>225</v>
      </c>
      <c r="F24" s="110">
        <f t="shared" si="1"/>
        <v>277148</v>
      </c>
      <c r="G24" s="112">
        <f t="shared" si="2"/>
        <v>277148</v>
      </c>
      <c r="H24" s="112">
        <f t="shared" si="3"/>
        <v>277148</v>
      </c>
      <c r="I24" s="147">
        <v>187148</v>
      </c>
      <c r="J24" s="112">
        <v>90000</v>
      </c>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94"/>
    </row>
    <row r="25" ht="22.8" customHeight="1" spans="1:40">
      <c r="A25" s="136"/>
      <c r="B25" s="107">
        <v>302</v>
      </c>
      <c r="C25" s="126" t="s">
        <v>133</v>
      </c>
      <c r="D25" s="107"/>
      <c r="E25" s="188" t="s">
        <v>226</v>
      </c>
      <c r="F25" s="110">
        <f t="shared" si="1"/>
        <v>325551.8</v>
      </c>
      <c r="G25" s="112">
        <f t="shared" si="2"/>
        <v>325551.8</v>
      </c>
      <c r="H25" s="112">
        <f t="shared" si="3"/>
        <v>325551.8</v>
      </c>
      <c r="I25" s="147">
        <v>294130</v>
      </c>
      <c r="J25" s="112">
        <v>31421.8</v>
      </c>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94"/>
    </row>
    <row r="26" ht="22.8" customHeight="1" spans="1:40">
      <c r="A26" s="136"/>
      <c r="B26" s="107">
        <v>302</v>
      </c>
      <c r="C26" s="126" t="s">
        <v>214</v>
      </c>
      <c r="D26" s="107"/>
      <c r="E26" s="188" t="s">
        <v>227</v>
      </c>
      <c r="F26" s="110">
        <f t="shared" si="1"/>
        <v>763500</v>
      </c>
      <c r="G26" s="112">
        <f t="shared" si="2"/>
        <v>763500</v>
      </c>
      <c r="H26" s="112">
        <f t="shared" si="3"/>
        <v>763500</v>
      </c>
      <c r="I26" s="147">
        <v>763500</v>
      </c>
      <c r="J26" s="112"/>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94"/>
    </row>
    <row r="27" ht="22.8" customHeight="1" spans="1:40">
      <c r="A27" s="136"/>
      <c r="B27" s="107">
        <v>302</v>
      </c>
      <c r="C27" s="126" t="s">
        <v>217</v>
      </c>
      <c r="D27" s="107"/>
      <c r="E27" s="188" t="s">
        <v>228</v>
      </c>
      <c r="F27" s="110">
        <f t="shared" si="1"/>
        <v>144100</v>
      </c>
      <c r="G27" s="112">
        <f t="shared" si="2"/>
        <v>144100</v>
      </c>
      <c r="H27" s="112">
        <f t="shared" si="3"/>
        <v>144100</v>
      </c>
      <c r="I27" s="147">
        <v>54100</v>
      </c>
      <c r="J27" s="112">
        <v>90000</v>
      </c>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94"/>
    </row>
    <row r="28" ht="22.8" customHeight="1" spans="1:40">
      <c r="A28" s="136"/>
      <c r="B28" s="107">
        <v>302</v>
      </c>
      <c r="C28" s="126" t="s">
        <v>229</v>
      </c>
      <c r="D28" s="107"/>
      <c r="E28" s="188" t="s">
        <v>230</v>
      </c>
      <c r="F28" s="110">
        <f t="shared" si="1"/>
        <v>55000</v>
      </c>
      <c r="G28" s="112">
        <f t="shared" si="2"/>
        <v>55000</v>
      </c>
      <c r="H28" s="112">
        <f t="shared" si="3"/>
        <v>55000</v>
      </c>
      <c r="I28" s="147">
        <v>55000</v>
      </c>
      <c r="J28" s="112"/>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94"/>
    </row>
    <row r="29" ht="22.8" customHeight="1" spans="1:40">
      <c r="A29" s="136"/>
      <c r="B29" s="107">
        <v>302</v>
      </c>
      <c r="C29" s="126" t="s">
        <v>231</v>
      </c>
      <c r="D29" s="107"/>
      <c r="E29" s="188" t="s">
        <v>232</v>
      </c>
      <c r="F29" s="110">
        <f t="shared" si="1"/>
        <v>82630.9</v>
      </c>
      <c r="G29" s="112">
        <f t="shared" si="2"/>
        <v>82630.9</v>
      </c>
      <c r="H29" s="112">
        <f t="shared" si="3"/>
        <v>82630.9</v>
      </c>
      <c r="I29" s="147">
        <v>82630.9</v>
      </c>
      <c r="J29" s="112"/>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94"/>
    </row>
    <row r="30" ht="22.8" customHeight="1" spans="1:40">
      <c r="A30" s="136"/>
      <c r="B30" s="107">
        <v>302</v>
      </c>
      <c r="C30" s="126" t="s">
        <v>233</v>
      </c>
      <c r="D30" s="107"/>
      <c r="E30" s="188" t="s">
        <v>234</v>
      </c>
      <c r="F30" s="110">
        <f t="shared" si="1"/>
        <v>371764</v>
      </c>
      <c r="G30" s="112">
        <f t="shared" si="2"/>
        <v>371764</v>
      </c>
      <c r="H30" s="112">
        <f t="shared" si="3"/>
        <v>371764</v>
      </c>
      <c r="I30" s="147">
        <v>31764</v>
      </c>
      <c r="J30" s="112">
        <v>340000</v>
      </c>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94"/>
    </row>
    <row r="31" ht="22.8" customHeight="1" spans="1:40">
      <c r="A31" s="136"/>
      <c r="B31" s="107">
        <v>302</v>
      </c>
      <c r="C31" s="126" t="s">
        <v>235</v>
      </c>
      <c r="D31" s="107"/>
      <c r="E31" s="188" t="s">
        <v>236</v>
      </c>
      <c r="F31" s="110">
        <f t="shared" si="1"/>
        <v>700000</v>
      </c>
      <c r="G31" s="112">
        <f t="shared" si="2"/>
        <v>700000</v>
      </c>
      <c r="H31" s="112">
        <f t="shared" si="3"/>
        <v>700000</v>
      </c>
      <c r="I31" s="147">
        <v>135000</v>
      </c>
      <c r="J31" s="112">
        <v>565000</v>
      </c>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94"/>
    </row>
    <row r="32" ht="22.8" customHeight="1" spans="1:40">
      <c r="A32" s="136"/>
      <c r="B32" s="107">
        <v>302</v>
      </c>
      <c r="C32" s="126" t="s">
        <v>237</v>
      </c>
      <c r="D32" s="107"/>
      <c r="E32" s="188" t="s">
        <v>238</v>
      </c>
      <c r="F32" s="110">
        <f t="shared" si="1"/>
        <v>686104.2</v>
      </c>
      <c r="G32" s="112">
        <f t="shared" si="2"/>
        <v>686104.2</v>
      </c>
      <c r="H32" s="112">
        <f t="shared" si="3"/>
        <v>686104.2</v>
      </c>
      <c r="I32" s="147">
        <v>686104.2</v>
      </c>
      <c r="J32" s="112"/>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94"/>
    </row>
    <row r="33" ht="22.8" customHeight="1" spans="1:40">
      <c r="A33" s="136"/>
      <c r="B33" s="107">
        <v>302</v>
      </c>
      <c r="C33" s="126" t="s">
        <v>239</v>
      </c>
      <c r="D33" s="107"/>
      <c r="E33" s="188" t="s">
        <v>240</v>
      </c>
      <c r="F33" s="110">
        <f t="shared" si="1"/>
        <v>396280.8</v>
      </c>
      <c r="G33" s="112">
        <f t="shared" si="2"/>
        <v>396280.8</v>
      </c>
      <c r="H33" s="112">
        <f t="shared" si="3"/>
        <v>396280.8</v>
      </c>
      <c r="I33" s="147">
        <v>396280.8</v>
      </c>
      <c r="J33" s="112"/>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94"/>
    </row>
    <row r="34" ht="22.8" customHeight="1" spans="1:40">
      <c r="A34" s="136"/>
      <c r="B34" s="107">
        <v>302</v>
      </c>
      <c r="C34" s="126" t="s">
        <v>142</v>
      </c>
      <c r="D34" s="107"/>
      <c r="E34" s="188" t="s">
        <v>241</v>
      </c>
      <c r="F34" s="110">
        <f t="shared" si="1"/>
        <v>307314</v>
      </c>
      <c r="G34" s="112">
        <f t="shared" si="2"/>
        <v>307314</v>
      </c>
      <c r="H34" s="112">
        <f t="shared" si="3"/>
        <v>307314</v>
      </c>
      <c r="I34" s="147">
        <v>307314</v>
      </c>
      <c r="J34" s="112"/>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94"/>
    </row>
    <row r="35" ht="22.8" customHeight="1" spans="1:40">
      <c r="A35" s="136"/>
      <c r="B35" s="107">
        <v>302</v>
      </c>
      <c r="C35" s="126" t="s">
        <v>242</v>
      </c>
      <c r="D35" s="107"/>
      <c r="E35" s="188" t="s">
        <v>243</v>
      </c>
      <c r="F35" s="110">
        <f t="shared" si="1"/>
        <v>2529400</v>
      </c>
      <c r="G35" s="112">
        <f t="shared" si="2"/>
        <v>2529400</v>
      </c>
      <c r="H35" s="112">
        <f t="shared" si="3"/>
        <v>2529400</v>
      </c>
      <c r="I35" s="147">
        <v>2479400</v>
      </c>
      <c r="J35" s="112">
        <v>50000</v>
      </c>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94"/>
    </row>
    <row r="36" ht="22.8" customHeight="1" spans="1:40">
      <c r="A36" s="136"/>
      <c r="B36" s="107">
        <v>302</v>
      </c>
      <c r="C36" s="126" t="s">
        <v>113</v>
      </c>
      <c r="D36" s="107"/>
      <c r="E36" s="188" t="s">
        <v>244</v>
      </c>
      <c r="F36" s="110">
        <f t="shared" si="1"/>
        <v>747412.37</v>
      </c>
      <c r="G36" s="112">
        <f t="shared" si="2"/>
        <v>747412.37</v>
      </c>
      <c r="H36" s="112">
        <f t="shared" si="3"/>
        <v>747412.37</v>
      </c>
      <c r="I36" s="147">
        <v>747412.37</v>
      </c>
      <c r="J36" s="112"/>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94"/>
    </row>
    <row r="37" ht="22.8" customHeight="1" spans="1:40">
      <c r="A37" s="136"/>
      <c r="B37" s="107">
        <v>303</v>
      </c>
      <c r="C37" s="126"/>
      <c r="D37" s="107"/>
      <c r="E37" s="124" t="s">
        <v>245</v>
      </c>
      <c r="F37" s="110">
        <f t="shared" si="1"/>
        <v>33323790.21</v>
      </c>
      <c r="G37" s="112">
        <f t="shared" si="2"/>
        <v>33323790.21</v>
      </c>
      <c r="H37" s="112">
        <f t="shared" si="3"/>
        <v>33323790.21</v>
      </c>
      <c r="I37" s="147">
        <v>33323790.21</v>
      </c>
      <c r="J37" s="112"/>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94"/>
    </row>
    <row r="38" ht="22.8" customHeight="1" spans="1:40">
      <c r="A38" s="136"/>
      <c r="B38" s="107">
        <v>303</v>
      </c>
      <c r="C38" s="126" t="s">
        <v>95</v>
      </c>
      <c r="D38" s="107"/>
      <c r="E38" s="188" t="s">
        <v>246</v>
      </c>
      <c r="F38" s="110">
        <f t="shared" si="1"/>
        <v>159010.4</v>
      </c>
      <c r="G38" s="112">
        <f t="shared" si="2"/>
        <v>159010.4</v>
      </c>
      <c r="H38" s="112">
        <f t="shared" si="3"/>
        <v>159010.4</v>
      </c>
      <c r="I38" s="147">
        <v>159010.4</v>
      </c>
      <c r="J38" s="112"/>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94"/>
    </row>
    <row r="39" ht="22.8" customHeight="1" spans="1:40">
      <c r="A39" s="136"/>
      <c r="B39" s="107">
        <v>303</v>
      </c>
      <c r="C39" s="126" t="s">
        <v>93</v>
      </c>
      <c r="D39" s="107"/>
      <c r="E39" s="188" t="s">
        <v>247</v>
      </c>
      <c r="F39" s="110">
        <f t="shared" si="1"/>
        <v>31579689.88</v>
      </c>
      <c r="G39" s="112">
        <f t="shared" si="2"/>
        <v>31579689.88</v>
      </c>
      <c r="H39" s="112">
        <f t="shared" si="3"/>
        <v>31579689.88</v>
      </c>
      <c r="I39" s="147">
        <v>31579689.88</v>
      </c>
      <c r="J39" s="112"/>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94"/>
    </row>
    <row r="40" ht="22.8" customHeight="1" spans="1:40">
      <c r="A40" s="136"/>
      <c r="B40" s="107">
        <v>303</v>
      </c>
      <c r="C40" s="126" t="s">
        <v>209</v>
      </c>
      <c r="D40" s="107"/>
      <c r="E40" s="188" t="s">
        <v>248</v>
      </c>
      <c r="F40" s="110">
        <f t="shared" si="1"/>
        <v>1578609.93</v>
      </c>
      <c r="G40" s="112">
        <f t="shared" si="2"/>
        <v>1578609.93</v>
      </c>
      <c r="H40" s="112">
        <f t="shared" si="3"/>
        <v>1578609.93</v>
      </c>
      <c r="I40" s="147">
        <v>1578609.93</v>
      </c>
      <c r="J40" s="112"/>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94"/>
    </row>
    <row r="41" ht="22.8" customHeight="1" spans="1:40">
      <c r="A41" s="136"/>
      <c r="B41" s="107">
        <v>303</v>
      </c>
      <c r="C41" s="126" t="s">
        <v>133</v>
      </c>
      <c r="D41" s="107"/>
      <c r="E41" s="188" t="s">
        <v>249</v>
      </c>
      <c r="F41" s="110">
        <f t="shared" si="1"/>
        <v>6480</v>
      </c>
      <c r="G41" s="112">
        <f t="shared" si="2"/>
        <v>6480</v>
      </c>
      <c r="H41" s="112">
        <f t="shared" si="3"/>
        <v>6480</v>
      </c>
      <c r="I41" s="147">
        <v>6480</v>
      </c>
      <c r="J41" s="112"/>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94"/>
    </row>
    <row r="42" ht="22.8" customHeight="1" spans="1:40">
      <c r="A42" s="136"/>
      <c r="B42" s="107">
        <v>310</v>
      </c>
      <c r="C42" s="107"/>
      <c r="D42" s="107"/>
      <c r="E42" s="123" t="s">
        <v>250</v>
      </c>
      <c r="F42" s="110">
        <f t="shared" si="1"/>
        <v>120000</v>
      </c>
      <c r="G42" s="112">
        <f t="shared" si="2"/>
        <v>120000</v>
      </c>
      <c r="H42" s="112">
        <f t="shared" si="3"/>
        <v>120000</v>
      </c>
      <c r="I42" s="110"/>
      <c r="J42" s="112">
        <v>120000</v>
      </c>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94"/>
    </row>
    <row r="43" ht="22.8" customHeight="1" spans="1:40">
      <c r="A43" s="136"/>
      <c r="B43" s="107">
        <v>310</v>
      </c>
      <c r="C43" s="126" t="s">
        <v>223</v>
      </c>
      <c r="D43" s="107"/>
      <c r="E43" s="123" t="s">
        <v>251</v>
      </c>
      <c r="F43" s="110">
        <f t="shared" si="1"/>
        <v>120000</v>
      </c>
      <c r="G43" s="112">
        <f t="shared" si="2"/>
        <v>120000</v>
      </c>
      <c r="H43" s="112">
        <f t="shared" si="3"/>
        <v>120000</v>
      </c>
      <c r="I43" s="110"/>
      <c r="J43" s="112">
        <v>120000</v>
      </c>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94"/>
    </row>
    <row r="44" ht="22.8" customHeight="1" spans="1:40">
      <c r="A44" s="136"/>
      <c r="B44" s="107">
        <v>312</v>
      </c>
      <c r="C44" s="107"/>
      <c r="D44" s="107"/>
      <c r="E44" s="123" t="s">
        <v>252</v>
      </c>
      <c r="F44" s="110">
        <f t="shared" si="1"/>
        <v>83000000</v>
      </c>
      <c r="G44" s="112">
        <f t="shared" si="2"/>
        <v>83000000</v>
      </c>
      <c r="H44" s="112">
        <f t="shared" si="3"/>
        <v>63000000</v>
      </c>
      <c r="I44" s="110"/>
      <c r="J44" s="112">
        <v>63000000</v>
      </c>
      <c r="K44" s="112">
        <v>20000000</v>
      </c>
      <c r="L44" s="112"/>
      <c r="M44" s="112">
        <v>20000000</v>
      </c>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94"/>
    </row>
    <row r="45" ht="22.8" customHeight="1" spans="1:40">
      <c r="A45" s="136"/>
      <c r="B45" s="107">
        <v>312</v>
      </c>
      <c r="C45" s="126" t="s">
        <v>253</v>
      </c>
      <c r="D45" s="107"/>
      <c r="E45" s="123" t="s">
        <v>254</v>
      </c>
      <c r="F45" s="110">
        <f t="shared" si="1"/>
        <v>83000000</v>
      </c>
      <c r="G45" s="112">
        <f t="shared" si="2"/>
        <v>83000000</v>
      </c>
      <c r="H45" s="112">
        <f t="shared" si="3"/>
        <v>63000000</v>
      </c>
      <c r="I45" s="112"/>
      <c r="J45" s="112">
        <v>63000000</v>
      </c>
      <c r="K45" s="112">
        <v>20000000</v>
      </c>
      <c r="L45" s="112"/>
      <c r="M45" s="112">
        <v>20000000</v>
      </c>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94"/>
    </row>
    <row r="46" ht="9.75" customHeight="1" spans="1:40">
      <c r="A46" s="148"/>
      <c r="B46" s="148"/>
      <c r="C46" s="148"/>
      <c r="D46" s="189"/>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workbookViewId="0">
      <selection activeCell="I18" sqref="I18"/>
    </sheetView>
  </sheetViews>
  <sheetFormatPr defaultColWidth="10" defaultRowHeight="13.5"/>
  <cols>
    <col min="1" max="1" width="1.53333333333333" style="151" customWidth="1"/>
    <col min="2" max="4" width="6.15" style="151" customWidth="1"/>
    <col min="5" max="5" width="16.825" style="151" customWidth="1"/>
    <col min="6" max="6" width="41.0333333333333" style="151" customWidth="1"/>
    <col min="7" max="7" width="16.4083333333333" style="151" customWidth="1"/>
    <col min="8" max="8" width="16.625" style="151" customWidth="1"/>
    <col min="9" max="9" width="16.4083333333333" style="151" customWidth="1"/>
    <col min="10" max="10" width="1.53333333333333" style="151" customWidth="1"/>
    <col min="11" max="11" width="9.76666666666667" style="151" customWidth="1"/>
    <col min="12" max="16384" width="10" style="151"/>
  </cols>
  <sheetData>
    <row r="1" s="151" customFormat="1" ht="14.3" customHeight="1" spans="1:10">
      <c r="A1" s="154"/>
      <c r="B1" s="152"/>
      <c r="C1" s="152"/>
      <c r="D1" s="152"/>
      <c r="E1" s="153"/>
      <c r="F1" s="153"/>
      <c r="G1" s="176" t="s">
        <v>255</v>
      </c>
      <c r="H1" s="176"/>
      <c r="I1" s="176"/>
      <c r="J1" s="181"/>
    </row>
    <row r="2" s="151" customFormat="1" ht="19.9" customHeight="1" spans="1:10">
      <c r="A2" s="154"/>
      <c r="B2" s="156" t="s">
        <v>256</v>
      </c>
      <c r="C2" s="156"/>
      <c r="D2" s="156"/>
      <c r="E2" s="156"/>
      <c r="F2" s="156"/>
      <c r="G2" s="156"/>
      <c r="H2" s="156"/>
      <c r="I2" s="156"/>
      <c r="J2" s="181" t="s">
        <v>3</v>
      </c>
    </row>
    <row r="3" s="151" customFormat="1" ht="17.05" customHeight="1" spans="1:10">
      <c r="A3" s="157"/>
      <c r="B3" s="158" t="s">
        <v>5</v>
      </c>
      <c r="C3" s="158"/>
      <c r="D3" s="158"/>
      <c r="E3" s="158"/>
      <c r="F3" s="158"/>
      <c r="G3" s="157"/>
      <c r="H3" s="177"/>
      <c r="I3" s="159" t="s">
        <v>6</v>
      </c>
      <c r="J3" s="181"/>
    </row>
    <row r="4" s="151" customFormat="1" ht="21.35" customHeight="1" spans="1:10">
      <c r="A4" s="162"/>
      <c r="B4" s="161" t="s">
        <v>9</v>
      </c>
      <c r="C4" s="161"/>
      <c r="D4" s="161"/>
      <c r="E4" s="161"/>
      <c r="F4" s="161"/>
      <c r="G4" s="161" t="s">
        <v>59</v>
      </c>
      <c r="H4" s="178" t="s">
        <v>257</v>
      </c>
      <c r="I4" s="178" t="s">
        <v>196</v>
      </c>
      <c r="J4" s="174"/>
    </row>
    <row r="5" s="151" customFormat="1" ht="21.35" customHeight="1" spans="1:10">
      <c r="A5" s="162"/>
      <c r="B5" s="161" t="s">
        <v>87</v>
      </c>
      <c r="C5" s="161"/>
      <c r="D5" s="161"/>
      <c r="E5" s="161" t="s">
        <v>70</v>
      </c>
      <c r="F5" s="161" t="s">
        <v>71</v>
      </c>
      <c r="G5" s="161"/>
      <c r="H5" s="178"/>
      <c r="I5" s="178"/>
      <c r="J5" s="174"/>
    </row>
    <row r="6" s="151" customFormat="1" ht="21.35" customHeight="1" spans="1:10">
      <c r="A6" s="179"/>
      <c r="B6" s="161" t="s">
        <v>88</v>
      </c>
      <c r="C6" s="161" t="s">
        <v>89</v>
      </c>
      <c r="D6" s="161" t="s">
        <v>90</v>
      </c>
      <c r="E6" s="161"/>
      <c r="F6" s="161"/>
      <c r="G6" s="161"/>
      <c r="H6" s="178"/>
      <c r="I6" s="178"/>
      <c r="J6" s="182"/>
    </row>
    <row r="7" s="151" customFormat="1" ht="19.9" customHeight="1" spans="1:10">
      <c r="A7" s="180"/>
      <c r="B7" s="161"/>
      <c r="C7" s="161"/>
      <c r="D7" s="161"/>
      <c r="E7" s="161"/>
      <c r="F7" s="161" t="s">
        <v>72</v>
      </c>
      <c r="G7" s="163">
        <f>G8+G13+G19+G22+G32</f>
        <v>222180697.91</v>
      </c>
      <c r="H7" s="163">
        <f>H8+H13+H19+H22+H32</f>
        <v>222180697.91</v>
      </c>
      <c r="I7" s="163"/>
      <c r="J7" s="183"/>
    </row>
    <row r="8" s="151" customFormat="1" ht="19.9" customHeight="1" spans="1:10">
      <c r="A8" s="179"/>
      <c r="B8" s="107">
        <v>208</v>
      </c>
      <c r="C8" s="107"/>
      <c r="D8" s="107"/>
      <c r="E8" s="123">
        <v>305</v>
      </c>
      <c r="F8" s="124" t="s">
        <v>91</v>
      </c>
      <c r="G8" s="147">
        <v>46391133.37</v>
      </c>
      <c r="H8" s="147">
        <v>46391133.37</v>
      </c>
      <c r="I8" s="167"/>
      <c r="J8" s="181"/>
    </row>
    <row r="9" s="151" customFormat="1" ht="19.9" customHeight="1" spans="1:10">
      <c r="A9" s="179"/>
      <c r="B9" s="107">
        <v>208</v>
      </c>
      <c r="C9" s="126" t="s">
        <v>93</v>
      </c>
      <c r="D9" s="107"/>
      <c r="E9" s="123">
        <v>305</v>
      </c>
      <c r="F9" s="124" t="s">
        <v>94</v>
      </c>
      <c r="G9" s="147">
        <v>46391133.37</v>
      </c>
      <c r="H9" s="147">
        <v>46391133.37</v>
      </c>
      <c r="I9" s="167"/>
      <c r="J9" s="181"/>
    </row>
    <row r="10" s="151" customFormat="1" ht="19.9" customHeight="1" spans="1:10">
      <c r="A10" s="179"/>
      <c r="B10" s="107">
        <v>208</v>
      </c>
      <c r="C10" s="126" t="s">
        <v>93</v>
      </c>
      <c r="D10" s="126" t="s">
        <v>95</v>
      </c>
      <c r="E10" s="123">
        <v>305</v>
      </c>
      <c r="F10" s="124" t="s">
        <v>96</v>
      </c>
      <c r="G10" s="147">
        <v>4344000.86</v>
      </c>
      <c r="H10" s="147">
        <v>4344000.86</v>
      </c>
      <c r="I10" s="167"/>
      <c r="J10" s="182"/>
    </row>
    <row r="11" s="151" customFormat="1" ht="19.9" customHeight="1" spans="1:10">
      <c r="A11" s="179"/>
      <c r="B11" s="107">
        <v>208</v>
      </c>
      <c r="C11" s="126" t="s">
        <v>93</v>
      </c>
      <c r="D11" s="126" t="s">
        <v>98</v>
      </c>
      <c r="E11" s="123">
        <v>305</v>
      </c>
      <c r="F11" s="124" t="s">
        <v>99</v>
      </c>
      <c r="G11" s="147">
        <v>29295190.96</v>
      </c>
      <c r="H11" s="147">
        <v>29295190.96</v>
      </c>
      <c r="I11" s="167"/>
      <c r="J11" s="182"/>
    </row>
    <row r="12" s="151" customFormat="1" ht="19.9" customHeight="1" spans="1:10">
      <c r="A12" s="179"/>
      <c r="B12" s="107">
        <v>208</v>
      </c>
      <c r="C12" s="126" t="s">
        <v>93</v>
      </c>
      <c r="D12" s="126" t="s">
        <v>93</v>
      </c>
      <c r="E12" s="123">
        <v>305</v>
      </c>
      <c r="F12" s="124" t="s">
        <v>101</v>
      </c>
      <c r="G12" s="147">
        <v>12751941.55</v>
      </c>
      <c r="H12" s="147">
        <v>12751941.55</v>
      </c>
      <c r="I12" s="167"/>
      <c r="J12" s="182"/>
    </row>
    <row r="13" s="151" customFormat="1" ht="19.9" customHeight="1" spans="1:10">
      <c r="A13" s="179"/>
      <c r="B13" s="107">
        <v>210</v>
      </c>
      <c r="C13" s="107"/>
      <c r="D13" s="107"/>
      <c r="E13" s="123">
        <v>305</v>
      </c>
      <c r="F13" s="124" t="s">
        <v>103</v>
      </c>
      <c r="G13" s="147">
        <v>7377677.94</v>
      </c>
      <c r="H13" s="147">
        <v>7377677.94</v>
      </c>
      <c r="I13" s="167"/>
      <c r="J13" s="182"/>
    </row>
    <row r="14" s="151" customFormat="1" ht="19.9" customHeight="1" spans="1:10">
      <c r="A14" s="179"/>
      <c r="B14" s="107">
        <v>210</v>
      </c>
      <c r="C14" s="107">
        <v>11</v>
      </c>
      <c r="D14" s="107"/>
      <c r="E14" s="123">
        <v>305</v>
      </c>
      <c r="F14" s="124" t="s">
        <v>105</v>
      </c>
      <c r="G14" s="147">
        <v>7377677.94</v>
      </c>
      <c r="H14" s="147">
        <v>7377677.94</v>
      </c>
      <c r="I14" s="167"/>
      <c r="J14" s="182"/>
    </row>
    <row r="15" s="151" customFormat="1" ht="19.9" customHeight="1" spans="1:10">
      <c r="A15" s="179"/>
      <c r="B15" s="107">
        <v>210</v>
      </c>
      <c r="C15" s="107">
        <v>11</v>
      </c>
      <c r="D15" s="126" t="s">
        <v>95</v>
      </c>
      <c r="E15" s="123">
        <v>305</v>
      </c>
      <c r="F15" s="124" t="s">
        <v>106</v>
      </c>
      <c r="G15" s="147">
        <v>2565437.48</v>
      </c>
      <c r="H15" s="147">
        <v>2565437.48</v>
      </c>
      <c r="I15" s="167"/>
      <c r="J15" s="182"/>
    </row>
    <row r="16" s="151" customFormat="1" ht="19.9" customHeight="1" spans="1:10">
      <c r="A16" s="179"/>
      <c r="B16" s="107">
        <v>210</v>
      </c>
      <c r="C16" s="107">
        <v>11</v>
      </c>
      <c r="D16" s="126" t="s">
        <v>98</v>
      </c>
      <c r="E16" s="123">
        <v>305</v>
      </c>
      <c r="F16" s="124" t="s">
        <v>108</v>
      </c>
      <c r="G16" s="147">
        <v>3826701.78</v>
      </c>
      <c r="H16" s="147">
        <v>3826701.78</v>
      </c>
      <c r="I16" s="167"/>
      <c r="J16" s="182"/>
    </row>
    <row r="17" s="151" customFormat="1" ht="19.9" customHeight="1" spans="1:10">
      <c r="A17" s="179"/>
      <c r="B17" s="107">
        <v>210</v>
      </c>
      <c r="C17" s="107">
        <v>11</v>
      </c>
      <c r="D17" s="126" t="s">
        <v>110</v>
      </c>
      <c r="E17" s="123">
        <v>305</v>
      </c>
      <c r="F17" s="124" t="s">
        <v>111</v>
      </c>
      <c r="G17" s="147">
        <v>789600</v>
      </c>
      <c r="H17" s="147">
        <v>789600</v>
      </c>
      <c r="I17" s="167"/>
      <c r="J17" s="182"/>
    </row>
    <row r="18" s="151" customFormat="1" ht="19.9" customHeight="1" spans="1:10">
      <c r="A18" s="179"/>
      <c r="B18" s="107">
        <v>210</v>
      </c>
      <c r="C18" s="107">
        <v>11</v>
      </c>
      <c r="D18" s="126" t="s">
        <v>113</v>
      </c>
      <c r="E18" s="123">
        <v>305</v>
      </c>
      <c r="F18" s="124" t="s">
        <v>114</v>
      </c>
      <c r="G18" s="147">
        <v>195938.68</v>
      </c>
      <c r="H18" s="147">
        <v>195938.68</v>
      </c>
      <c r="I18" s="167"/>
      <c r="J18" s="182"/>
    </row>
    <row r="19" s="151" customFormat="1" ht="19.9" customHeight="1" spans="1:10">
      <c r="A19" s="179"/>
      <c r="B19" s="107">
        <v>213</v>
      </c>
      <c r="C19" s="107"/>
      <c r="D19" s="107"/>
      <c r="E19" s="123">
        <v>305</v>
      </c>
      <c r="F19" s="124" t="s">
        <v>120</v>
      </c>
      <c r="G19" s="147">
        <v>63000000</v>
      </c>
      <c r="H19" s="147">
        <v>63000000</v>
      </c>
      <c r="I19" s="167"/>
      <c r="J19" s="182"/>
    </row>
    <row r="20" s="151" customFormat="1" ht="19.9" customHeight="1" spans="1:10">
      <c r="A20" s="179"/>
      <c r="B20" s="107">
        <v>213</v>
      </c>
      <c r="C20" s="126" t="s">
        <v>95</v>
      </c>
      <c r="D20" s="107"/>
      <c r="E20" s="123">
        <v>305</v>
      </c>
      <c r="F20" s="124" t="s">
        <v>122</v>
      </c>
      <c r="G20" s="147">
        <v>63000000</v>
      </c>
      <c r="H20" s="147">
        <v>63000000</v>
      </c>
      <c r="I20" s="167"/>
      <c r="J20" s="182"/>
    </row>
    <row r="21" s="151" customFormat="1" ht="19.9" customHeight="1" spans="1:10">
      <c r="A21" s="179"/>
      <c r="B21" s="107">
        <v>213</v>
      </c>
      <c r="C21" s="126" t="s">
        <v>95</v>
      </c>
      <c r="D21" s="107">
        <v>26</v>
      </c>
      <c r="E21" s="123">
        <v>305</v>
      </c>
      <c r="F21" s="124" t="s">
        <v>123</v>
      </c>
      <c r="G21" s="147">
        <v>63000000</v>
      </c>
      <c r="H21" s="147">
        <v>63000000</v>
      </c>
      <c r="I21" s="167"/>
      <c r="J21" s="182"/>
    </row>
    <row r="22" s="151" customFormat="1" ht="19.9" customHeight="1" spans="1:10">
      <c r="A22" s="179"/>
      <c r="B22" s="107">
        <v>214</v>
      </c>
      <c r="C22" s="107"/>
      <c r="D22" s="107"/>
      <c r="E22" s="123">
        <v>305</v>
      </c>
      <c r="F22" s="124" t="s">
        <v>124</v>
      </c>
      <c r="G22" s="147">
        <v>95456111.11</v>
      </c>
      <c r="H22" s="147">
        <v>95456111.11</v>
      </c>
      <c r="I22" s="167"/>
      <c r="J22" s="182"/>
    </row>
    <row r="23" s="151" customFormat="1" ht="19.9" customHeight="1" spans="1:10">
      <c r="A23" s="179"/>
      <c r="B23" s="107">
        <v>214</v>
      </c>
      <c r="C23" s="126" t="s">
        <v>95</v>
      </c>
      <c r="D23" s="107"/>
      <c r="E23" s="123">
        <v>305</v>
      </c>
      <c r="F23" s="124" t="s">
        <v>126</v>
      </c>
      <c r="G23" s="147">
        <v>95456111.11</v>
      </c>
      <c r="H23" s="147">
        <v>95456111.11</v>
      </c>
      <c r="I23" s="167"/>
      <c r="J23" s="182"/>
    </row>
    <row r="24" s="151" customFormat="1" ht="19.9" customHeight="1" spans="1:10">
      <c r="A24" s="179"/>
      <c r="B24" s="107">
        <v>214</v>
      </c>
      <c r="C24" s="126" t="s">
        <v>95</v>
      </c>
      <c r="D24" s="126" t="s">
        <v>95</v>
      </c>
      <c r="E24" s="123">
        <v>305</v>
      </c>
      <c r="F24" s="124" t="s">
        <v>127</v>
      </c>
      <c r="G24" s="147">
        <v>43599249.11</v>
      </c>
      <c r="H24" s="147">
        <v>43599249.11</v>
      </c>
      <c r="I24" s="167"/>
      <c r="J24" s="182"/>
    </row>
    <row r="25" s="151" customFormat="1" ht="19.9" customHeight="1" spans="1:10">
      <c r="A25" s="179"/>
      <c r="B25" s="107">
        <v>214</v>
      </c>
      <c r="C25" s="126" t="s">
        <v>95</v>
      </c>
      <c r="D25" s="126" t="s">
        <v>98</v>
      </c>
      <c r="E25" s="123">
        <v>305</v>
      </c>
      <c r="F25" s="124" t="s">
        <v>129</v>
      </c>
      <c r="G25" s="147">
        <v>426421.8</v>
      </c>
      <c r="H25" s="147">
        <v>426421.8</v>
      </c>
      <c r="I25" s="167"/>
      <c r="J25" s="182"/>
    </row>
    <row r="26" s="151" customFormat="1" ht="19.9" customHeight="1" spans="1:10">
      <c r="A26" s="179"/>
      <c r="B26" s="107">
        <v>214</v>
      </c>
      <c r="C26" s="126" t="s">
        <v>95</v>
      </c>
      <c r="D26" s="126" t="s">
        <v>110</v>
      </c>
      <c r="E26" s="123">
        <v>305</v>
      </c>
      <c r="F26" s="124" t="s">
        <v>131</v>
      </c>
      <c r="G26" s="147">
        <v>50530440.2</v>
      </c>
      <c r="H26" s="147">
        <v>50530440.2</v>
      </c>
      <c r="I26" s="167"/>
      <c r="J26" s="182"/>
    </row>
    <row r="27" s="151" customFormat="1" ht="19.9" customHeight="1" spans="1:10">
      <c r="A27" s="179"/>
      <c r="B27" s="107">
        <v>214</v>
      </c>
      <c r="C27" s="126" t="s">
        <v>95</v>
      </c>
      <c r="D27" s="126" t="s">
        <v>133</v>
      </c>
      <c r="E27" s="123">
        <v>305</v>
      </c>
      <c r="F27" s="124" t="s">
        <v>134</v>
      </c>
      <c r="G27" s="147">
        <v>400000</v>
      </c>
      <c r="H27" s="147">
        <v>400000</v>
      </c>
      <c r="I27" s="167"/>
      <c r="J27" s="182"/>
    </row>
    <row r="28" s="151" customFormat="1" ht="19.9" customHeight="1" spans="1:10">
      <c r="A28" s="179"/>
      <c r="B28" s="107">
        <v>214</v>
      </c>
      <c r="C28" s="126" t="s">
        <v>95</v>
      </c>
      <c r="D28" s="126" t="s">
        <v>136</v>
      </c>
      <c r="E28" s="123">
        <v>305</v>
      </c>
      <c r="F28" s="124" t="s">
        <v>137</v>
      </c>
      <c r="G28" s="147">
        <v>80000</v>
      </c>
      <c r="H28" s="147">
        <v>80000</v>
      </c>
      <c r="I28" s="167"/>
      <c r="J28" s="182"/>
    </row>
    <row r="29" s="151" customFormat="1" ht="19.9" customHeight="1" spans="1:10">
      <c r="A29" s="179"/>
      <c r="B29" s="107">
        <v>214</v>
      </c>
      <c r="C29" s="126" t="s">
        <v>95</v>
      </c>
      <c r="D29" s="126" t="s">
        <v>139</v>
      </c>
      <c r="E29" s="123">
        <v>305</v>
      </c>
      <c r="F29" s="124" t="s">
        <v>140</v>
      </c>
      <c r="G29" s="147">
        <v>280000</v>
      </c>
      <c r="H29" s="147">
        <v>280000</v>
      </c>
      <c r="I29" s="167"/>
      <c r="J29" s="182"/>
    </row>
    <row r="30" s="151" customFormat="1" ht="19.9" customHeight="1" spans="1:10">
      <c r="A30" s="179"/>
      <c r="B30" s="107">
        <v>214</v>
      </c>
      <c r="C30" s="126" t="s">
        <v>95</v>
      </c>
      <c r="D30" s="126" t="s">
        <v>142</v>
      </c>
      <c r="E30" s="123">
        <v>305</v>
      </c>
      <c r="F30" s="124" t="s">
        <v>143</v>
      </c>
      <c r="G30" s="147">
        <v>20000</v>
      </c>
      <c r="H30" s="147">
        <v>20000</v>
      </c>
      <c r="I30" s="167"/>
      <c r="J30" s="182"/>
    </row>
    <row r="31" s="151" customFormat="1" ht="19.9" customHeight="1" spans="1:10">
      <c r="A31" s="179"/>
      <c r="B31" s="107">
        <v>214</v>
      </c>
      <c r="C31" s="126" t="s">
        <v>95</v>
      </c>
      <c r="D31" s="126" t="s">
        <v>113</v>
      </c>
      <c r="E31" s="123">
        <v>305</v>
      </c>
      <c r="F31" s="124" t="s">
        <v>145</v>
      </c>
      <c r="G31" s="147">
        <v>120000</v>
      </c>
      <c r="H31" s="147">
        <v>120000</v>
      </c>
      <c r="I31" s="167"/>
      <c r="J31" s="182"/>
    </row>
    <row r="32" s="151" customFormat="1" ht="19.9" customHeight="1" spans="1:10">
      <c r="A32" s="179"/>
      <c r="B32" s="107">
        <v>221</v>
      </c>
      <c r="C32" s="107"/>
      <c r="D32" s="107"/>
      <c r="E32" s="123">
        <v>305</v>
      </c>
      <c r="F32" s="124" t="s">
        <v>147</v>
      </c>
      <c r="G32" s="147">
        <v>9955775.49</v>
      </c>
      <c r="H32" s="147">
        <v>9955775.49</v>
      </c>
      <c r="I32" s="167"/>
      <c r="J32" s="182"/>
    </row>
    <row r="33" s="151" customFormat="1" ht="19.9" customHeight="1" spans="1:10">
      <c r="A33" s="179"/>
      <c r="B33" s="107">
        <v>221</v>
      </c>
      <c r="C33" s="126" t="s">
        <v>98</v>
      </c>
      <c r="D33" s="107"/>
      <c r="E33" s="123">
        <v>305</v>
      </c>
      <c r="F33" s="124" t="s">
        <v>149</v>
      </c>
      <c r="G33" s="147">
        <v>9955775.49</v>
      </c>
      <c r="H33" s="147">
        <v>9955775.49</v>
      </c>
      <c r="I33" s="167"/>
      <c r="J33" s="182"/>
    </row>
    <row r="34" s="151" customFormat="1" ht="19.9" customHeight="1" spans="1:10">
      <c r="A34" s="179"/>
      <c r="B34" s="107">
        <v>221</v>
      </c>
      <c r="C34" s="126" t="s">
        <v>98</v>
      </c>
      <c r="D34" s="126" t="s">
        <v>95</v>
      </c>
      <c r="E34" s="123">
        <v>305</v>
      </c>
      <c r="F34" s="124" t="s">
        <v>150</v>
      </c>
      <c r="G34" s="147">
        <v>9955775.49</v>
      </c>
      <c r="H34" s="147">
        <v>9955775.49</v>
      </c>
      <c r="I34" s="167"/>
      <c r="J34" s="182"/>
    </row>
    <row r="35" s="151" customFormat="1" ht="19.9" customHeight="1" spans="1:10">
      <c r="A35" s="179"/>
      <c r="B35" s="165"/>
      <c r="C35" s="165"/>
      <c r="D35" s="165"/>
      <c r="E35" s="170"/>
      <c r="F35" s="171"/>
      <c r="G35" s="167"/>
      <c r="H35" s="167"/>
      <c r="I35" s="167"/>
      <c r="J35" s="182"/>
    </row>
    <row r="36" s="151" customFormat="1" ht="19.9" customHeight="1" spans="1:10">
      <c r="A36" s="179"/>
      <c r="B36" s="170"/>
      <c r="C36" s="170"/>
      <c r="D36" s="170"/>
      <c r="E36" s="170"/>
      <c r="F36" s="171"/>
      <c r="G36" s="167"/>
      <c r="H36" s="167"/>
      <c r="I36" s="167"/>
      <c r="J36" s="182"/>
    </row>
    <row r="37" s="151" customFormat="1" ht="19.9" customHeight="1" spans="1:10">
      <c r="A37" s="179"/>
      <c r="B37" s="170"/>
      <c r="C37" s="170"/>
      <c r="D37" s="170"/>
      <c r="E37" s="170"/>
      <c r="F37" s="171"/>
      <c r="G37" s="167"/>
      <c r="H37" s="167"/>
      <c r="I37" s="167"/>
      <c r="J37" s="182"/>
    </row>
    <row r="38" s="151" customFormat="1" ht="19.9" customHeight="1" spans="1:10">
      <c r="A38" s="179"/>
      <c r="B38" s="170"/>
      <c r="C38" s="170"/>
      <c r="D38" s="170"/>
      <c r="E38" s="170"/>
      <c r="F38" s="171"/>
      <c r="G38" s="167"/>
      <c r="H38" s="167"/>
      <c r="I38" s="167"/>
      <c r="J38" s="182"/>
    </row>
  </sheetData>
  <mergeCells count="12">
    <mergeCell ref="B1:D1"/>
    <mergeCell ref="G1:I1"/>
    <mergeCell ref="B2:I2"/>
    <mergeCell ref="B3:F3"/>
    <mergeCell ref="B4:F4"/>
    <mergeCell ref="B5:D5"/>
    <mergeCell ref="A10:A29"/>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G36" sqref="G36"/>
    </sheetView>
  </sheetViews>
  <sheetFormatPr defaultColWidth="10" defaultRowHeight="13.5"/>
  <cols>
    <col min="1" max="1" width="1.53333333333333" style="151" customWidth="1"/>
    <col min="2" max="3" width="6.15" style="151" customWidth="1"/>
    <col min="4" max="4" width="16.4083333333333" style="151" customWidth="1"/>
    <col min="5" max="5" width="41.0333333333333" style="151" customWidth="1"/>
    <col min="6" max="8" width="16.4083333333333" style="151" customWidth="1"/>
    <col min="9" max="9" width="1.53333333333333" style="151" customWidth="1"/>
    <col min="10" max="16384" width="10" style="151"/>
  </cols>
  <sheetData>
    <row r="1" s="151" customFormat="1" ht="14.3" customHeight="1" spans="1:9">
      <c r="A1" s="152"/>
      <c r="B1" s="152"/>
      <c r="C1" s="152"/>
      <c r="D1" s="153"/>
      <c r="E1" s="153"/>
      <c r="F1" s="154"/>
      <c r="G1" s="154"/>
      <c r="H1" s="155" t="s">
        <v>258</v>
      </c>
      <c r="I1" s="174"/>
    </row>
    <row r="2" s="151" customFormat="1" ht="19.9" customHeight="1" spans="1:9">
      <c r="A2" s="154"/>
      <c r="B2" s="156" t="s">
        <v>259</v>
      </c>
      <c r="C2" s="156"/>
      <c r="D2" s="156"/>
      <c r="E2" s="156"/>
      <c r="F2" s="156"/>
      <c r="G2" s="156"/>
      <c r="H2" s="156"/>
      <c r="I2" s="174"/>
    </row>
    <row r="3" s="151" customFormat="1" ht="17.05" customHeight="1" spans="1:9">
      <c r="A3" s="157"/>
      <c r="B3" s="158" t="s">
        <v>5</v>
      </c>
      <c r="C3" s="158"/>
      <c r="D3" s="158"/>
      <c r="E3" s="158"/>
      <c r="G3" s="157"/>
      <c r="H3" s="159" t="s">
        <v>6</v>
      </c>
      <c r="I3" s="174"/>
    </row>
    <row r="4" s="151" customFormat="1" ht="21.35" customHeight="1" spans="1:9">
      <c r="A4" s="160"/>
      <c r="B4" s="161" t="s">
        <v>9</v>
      </c>
      <c r="C4" s="161"/>
      <c r="D4" s="161"/>
      <c r="E4" s="161"/>
      <c r="F4" s="161" t="s">
        <v>83</v>
      </c>
      <c r="G4" s="161"/>
      <c r="H4" s="161"/>
      <c r="I4" s="174"/>
    </row>
    <row r="5" s="151" customFormat="1" ht="21.35" customHeight="1" spans="1:9">
      <c r="A5" s="160"/>
      <c r="B5" s="161" t="s">
        <v>87</v>
      </c>
      <c r="C5" s="161"/>
      <c r="D5" s="161" t="s">
        <v>70</v>
      </c>
      <c r="E5" s="161" t="s">
        <v>71</v>
      </c>
      <c r="F5" s="161" t="s">
        <v>59</v>
      </c>
      <c r="G5" s="161" t="s">
        <v>260</v>
      </c>
      <c r="H5" s="161" t="s">
        <v>261</v>
      </c>
      <c r="I5" s="174"/>
    </row>
    <row r="6" s="151" customFormat="1" ht="21.35" customHeight="1" spans="1:9">
      <c r="A6" s="162"/>
      <c r="B6" s="161" t="s">
        <v>88</v>
      </c>
      <c r="C6" s="161" t="s">
        <v>89</v>
      </c>
      <c r="D6" s="161"/>
      <c r="E6" s="161"/>
      <c r="F6" s="161"/>
      <c r="G6" s="161"/>
      <c r="H6" s="161"/>
      <c r="I6" s="174"/>
    </row>
    <row r="7" s="151" customFormat="1" ht="30" customHeight="1" spans="1:9">
      <c r="A7" s="160"/>
      <c r="B7" s="161"/>
      <c r="C7" s="161"/>
      <c r="D7" s="161"/>
      <c r="E7" s="161" t="s">
        <v>72</v>
      </c>
      <c r="F7" s="163">
        <f>G7+H7</f>
        <v>157854276.11</v>
      </c>
      <c r="G7" s="163">
        <f>G8+G21+G24+G13</f>
        <v>150870793.84</v>
      </c>
      <c r="H7" s="163">
        <f>H8+H21+H24+H13</f>
        <v>6983482.27</v>
      </c>
      <c r="I7" s="174"/>
    </row>
    <row r="8" s="151" customFormat="1" ht="30" customHeight="1" spans="1:9">
      <c r="A8" s="160"/>
      <c r="B8" s="164">
        <v>501</v>
      </c>
      <c r="C8" s="164"/>
      <c r="D8" s="165">
        <v>305</v>
      </c>
      <c r="E8" s="166" t="s">
        <v>262</v>
      </c>
      <c r="F8" s="167"/>
      <c r="G8" s="167">
        <f>SUM(G9:G12)</f>
        <v>48902313.01</v>
      </c>
      <c r="H8" s="167"/>
      <c r="I8" s="174"/>
    </row>
    <row r="9" s="151" customFormat="1" ht="30" customHeight="1" spans="1:9">
      <c r="A9" s="160"/>
      <c r="B9" s="164">
        <v>501</v>
      </c>
      <c r="C9" s="168" t="s">
        <v>95</v>
      </c>
      <c r="D9" s="165">
        <v>305</v>
      </c>
      <c r="E9" s="164" t="s">
        <v>263</v>
      </c>
      <c r="F9" s="167"/>
      <c r="G9" s="167">
        <v>33257855.91</v>
      </c>
      <c r="H9" s="167"/>
      <c r="I9" s="174"/>
    </row>
    <row r="10" s="151" customFormat="1" ht="30" customHeight="1" spans="1:9">
      <c r="A10" s="160"/>
      <c r="B10" s="164">
        <v>501</v>
      </c>
      <c r="C10" s="168" t="s">
        <v>98</v>
      </c>
      <c r="D10" s="165">
        <v>305</v>
      </c>
      <c r="E10" s="164" t="s">
        <v>264</v>
      </c>
      <c r="F10" s="167"/>
      <c r="G10" s="167">
        <v>8089932.25</v>
      </c>
      <c r="H10" s="167"/>
      <c r="I10" s="174"/>
    </row>
    <row r="11" s="151" customFormat="1" ht="30" customHeight="1" spans="1:9">
      <c r="A11" s="160"/>
      <c r="B11" s="164">
        <v>501</v>
      </c>
      <c r="C11" s="168" t="s">
        <v>110</v>
      </c>
      <c r="D11" s="165">
        <v>305</v>
      </c>
      <c r="E11" s="164" t="s">
        <v>150</v>
      </c>
      <c r="F11" s="167"/>
      <c r="G11" s="167">
        <v>3995810.85</v>
      </c>
      <c r="H11" s="167"/>
      <c r="I11" s="174"/>
    </row>
    <row r="12" s="151" customFormat="1" ht="30" customHeight="1" spans="2:9">
      <c r="B12" s="164">
        <v>501</v>
      </c>
      <c r="C12" s="168" t="s">
        <v>113</v>
      </c>
      <c r="D12" s="165">
        <v>305</v>
      </c>
      <c r="E12" s="164" t="s">
        <v>218</v>
      </c>
      <c r="F12" s="167"/>
      <c r="G12" s="167">
        <v>3558714</v>
      </c>
      <c r="H12" s="167"/>
      <c r="I12" s="174"/>
    </row>
    <row r="13" s="151" customFormat="1" ht="30" customHeight="1" spans="2:9">
      <c r="B13" s="164">
        <v>502</v>
      </c>
      <c r="C13" s="164"/>
      <c r="D13" s="165">
        <v>305</v>
      </c>
      <c r="E13" s="164" t="s">
        <v>265</v>
      </c>
      <c r="F13" s="167"/>
      <c r="G13" s="167"/>
      <c r="H13" s="167">
        <f>SUM(H14:H20)</f>
        <v>6842621.59</v>
      </c>
      <c r="I13" s="174"/>
    </row>
    <row r="14" s="151" customFormat="1" ht="30" customHeight="1" spans="2:9">
      <c r="B14" s="164">
        <v>502</v>
      </c>
      <c r="C14" s="168" t="s">
        <v>95</v>
      </c>
      <c r="D14" s="165">
        <v>305</v>
      </c>
      <c r="E14" s="164" t="s">
        <v>266</v>
      </c>
      <c r="F14" s="167"/>
      <c r="G14" s="167"/>
      <c r="H14" s="167">
        <f>5596682.4-111421.8</f>
        <v>5485260.6</v>
      </c>
      <c r="I14" s="174"/>
    </row>
    <row r="15" s="151" customFormat="1" ht="30" customHeight="1" spans="2:9">
      <c r="B15" s="164">
        <v>502</v>
      </c>
      <c r="C15" s="168" t="s">
        <v>110</v>
      </c>
      <c r="D15" s="165">
        <v>305</v>
      </c>
      <c r="E15" s="164" t="s">
        <v>230</v>
      </c>
      <c r="F15" s="167"/>
      <c r="G15" s="167"/>
      <c r="H15" s="167">
        <v>54000</v>
      </c>
      <c r="I15" s="174"/>
    </row>
    <row r="16" s="151" customFormat="1" ht="30" customHeight="1" spans="2:9">
      <c r="B16" s="164">
        <v>502</v>
      </c>
      <c r="C16" s="168" t="s">
        <v>93</v>
      </c>
      <c r="D16" s="165">
        <v>305</v>
      </c>
      <c r="E16" s="164" t="s">
        <v>236</v>
      </c>
      <c r="F16" s="167"/>
      <c r="G16" s="167"/>
      <c r="H16" s="167">
        <f>957264-815000</f>
        <v>142264</v>
      </c>
      <c r="I16" s="174"/>
    </row>
    <row r="17" s="151" customFormat="1" ht="30" customHeight="1" spans="2:9">
      <c r="B17" s="164">
        <v>502</v>
      </c>
      <c r="C17" s="168" t="s">
        <v>223</v>
      </c>
      <c r="D17" s="165">
        <v>305</v>
      </c>
      <c r="E17" s="164" t="s">
        <v>232</v>
      </c>
      <c r="F17" s="167"/>
      <c r="G17" s="167"/>
      <c r="H17" s="167">
        <v>80200.9</v>
      </c>
      <c r="I17" s="174"/>
    </row>
    <row r="18" s="151" customFormat="1" ht="30" customHeight="1" spans="2:9">
      <c r="B18" s="164">
        <v>502</v>
      </c>
      <c r="C18" s="168" t="s">
        <v>211</v>
      </c>
      <c r="D18" s="165">
        <v>305</v>
      </c>
      <c r="E18" s="164" t="s">
        <v>241</v>
      </c>
      <c r="F18" s="167"/>
      <c r="G18" s="167"/>
      <c r="H18" s="167">
        <v>295974</v>
      </c>
      <c r="I18" s="174"/>
    </row>
    <row r="19" s="151" customFormat="1" ht="30" customHeight="1" spans="2:9">
      <c r="B19" s="164">
        <v>502</v>
      </c>
      <c r="C19" s="168" t="s">
        <v>133</v>
      </c>
      <c r="D19" s="165">
        <v>305</v>
      </c>
      <c r="E19" s="164" t="s">
        <v>228</v>
      </c>
      <c r="F19" s="167"/>
      <c r="G19" s="167"/>
      <c r="H19" s="167">
        <v>53600</v>
      </c>
      <c r="I19" s="174"/>
    </row>
    <row r="20" s="151" customFormat="1" ht="30" customHeight="1" spans="1:9">
      <c r="A20" s="160"/>
      <c r="B20" s="164">
        <v>502</v>
      </c>
      <c r="C20" s="168" t="s">
        <v>113</v>
      </c>
      <c r="D20" s="165">
        <v>305</v>
      </c>
      <c r="E20" s="164" t="s">
        <v>244</v>
      </c>
      <c r="F20" s="167"/>
      <c r="G20" s="167"/>
      <c r="H20" s="167">
        <v>731322.09</v>
      </c>
      <c r="I20" s="174"/>
    </row>
    <row r="21" s="151" customFormat="1" ht="30" customHeight="1" spans="1:9">
      <c r="A21" s="169"/>
      <c r="B21" s="164">
        <v>505</v>
      </c>
      <c r="C21" s="168"/>
      <c r="D21" s="165">
        <v>305</v>
      </c>
      <c r="E21" s="164" t="s">
        <v>267</v>
      </c>
      <c r="F21" s="167"/>
      <c r="G21" s="167">
        <f>SUM(G22:G23)</f>
        <v>68644690.62</v>
      </c>
      <c r="H21" s="167">
        <f>SUM(H22:H23)</f>
        <v>140860.68</v>
      </c>
      <c r="I21" s="174"/>
    </row>
    <row r="22" s="151" customFormat="1" ht="30" customHeight="1" spans="1:9">
      <c r="A22" s="169"/>
      <c r="B22" s="164">
        <v>505</v>
      </c>
      <c r="C22" s="168" t="s">
        <v>95</v>
      </c>
      <c r="D22" s="165">
        <v>305</v>
      </c>
      <c r="E22" s="164" t="s">
        <v>205</v>
      </c>
      <c r="F22" s="167"/>
      <c r="G22" s="167">
        <v>68644690.62</v>
      </c>
      <c r="H22" s="167"/>
      <c r="I22" s="174"/>
    </row>
    <row r="23" s="151" customFormat="1" ht="30" customHeight="1" spans="1:9">
      <c r="A23" s="169"/>
      <c r="B23" s="164">
        <v>505</v>
      </c>
      <c r="C23" s="168" t="s">
        <v>98</v>
      </c>
      <c r="D23" s="165">
        <v>305</v>
      </c>
      <c r="E23" s="164" t="s">
        <v>219</v>
      </c>
      <c r="F23" s="167"/>
      <c r="G23" s="167"/>
      <c r="H23" s="167">
        <f>420860.68-280000</f>
        <v>140860.68</v>
      </c>
      <c r="I23" s="174"/>
    </row>
    <row r="24" s="151" customFormat="1" ht="30" customHeight="1" spans="2:9">
      <c r="B24" s="164">
        <v>509</v>
      </c>
      <c r="C24" s="164"/>
      <c r="D24" s="165">
        <v>305</v>
      </c>
      <c r="E24" s="164" t="s">
        <v>245</v>
      </c>
      <c r="F24" s="167"/>
      <c r="G24" s="167">
        <f>SUM(G25:G26)</f>
        <v>33323790.21</v>
      </c>
      <c r="H24" s="167"/>
      <c r="I24" s="174"/>
    </row>
    <row r="25" s="151" customFormat="1" ht="30" customHeight="1" spans="2:9">
      <c r="B25" s="164">
        <v>509</v>
      </c>
      <c r="C25" s="168" t="s">
        <v>95</v>
      </c>
      <c r="D25" s="165">
        <v>305</v>
      </c>
      <c r="E25" s="164" t="s">
        <v>268</v>
      </c>
      <c r="F25" s="167"/>
      <c r="G25" s="167">
        <v>33164779.81</v>
      </c>
      <c r="H25" s="167"/>
      <c r="I25" s="174"/>
    </row>
    <row r="26" s="151" customFormat="1" ht="30" customHeight="1" spans="2:9">
      <c r="B26" s="164">
        <v>509</v>
      </c>
      <c r="C26" s="168" t="s">
        <v>93</v>
      </c>
      <c r="D26" s="165">
        <v>305</v>
      </c>
      <c r="E26" s="164" t="s">
        <v>269</v>
      </c>
      <c r="F26" s="167"/>
      <c r="G26" s="167">
        <v>159010.4</v>
      </c>
      <c r="H26" s="167"/>
      <c r="I26" s="174"/>
    </row>
    <row r="27" s="151" customFormat="1" ht="30" customHeight="1" spans="2:9">
      <c r="B27" s="164"/>
      <c r="C27" s="164"/>
      <c r="D27" s="170"/>
      <c r="E27" s="171"/>
      <c r="F27" s="167"/>
      <c r="G27" s="167"/>
      <c r="H27" s="167"/>
      <c r="I27" s="174"/>
    </row>
    <row r="28" s="151" customFormat="1" ht="8.5" customHeight="1" spans="1:9">
      <c r="A28" s="172"/>
      <c r="B28" s="172"/>
      <c r="C28" s="172"/>
      <c r="D28" s="173"/>
      <c r="E28" s="172"/>
      <c r="F28" s="172"/>
      <c r="G28" s="172"/>
      <c r="H28" s="172"/>
      <c r="I28" s="17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M16" sqref="M16"/>
    </sheetView>
  </sheetViews>
  <sheetFormatPr defaultColWidth="10" defaultRowHeight="13.5" outlineLevelCol="7"/>
  <cols>
    <col min="1" max="1" width="1.53333333333333" style="132" customWidth="1"/>
    <col min="2" max="4" width="6.625" style="132" customWidth="1"/>
    <col min="5" max="5" width="19.125" style="132" customWidth="1"/>
    <col min="6" max="6" width="39" style="132" customWidth="1"/>
    <col min="7" max="7" width="26.625" style="132" customWidth="1"/>
    <col min="8" max="8" width="1.53333333333333" style="132" customWidth="1"/>
    <col min="9" max="10" width="9.76666666666667" style="132" customWidth="1"/>
    <col min="11" max="16384" width="10" style="132"/>
  </cols>
  <sheetData>
    <row r="1" ht="25" customHeight="1" spans="1:8">
      <c r="A1" s="133"/>
      <c r="B1" s="2"/>
      <c r="C1" s="2"/>
      <c r="D1" s="2"/>
      <c r="E1" s="134"/>
      <c r="F1" s="134"/>
      <c r="G1" s="135" t="s">
        <v>270</v>
      </c>
      <c r="H1" s="136"/>
    </row>
    <row r="2" ht="22.8" customHeight="1" spans="1:8">
      <c r="A2" s="133"/>
      <c r="B2" s="137" t="s">
        <v>271</v>
      </c>
      <c r="C2" s="137"/>
      <c r="D2" s="137"/>
      <c r="E2" s="137"/>
      <c r="F2" s="137"/>
      <c r="G2" s="137"/>
      <c r="H2" s="136" t="s">
        <v>3</v>
      </c>
    </row>
    <row r="3" ht="19.55" customHeight="1" spans="1:8">
      <c r="A3" s="138"/>
      <c r="B3" s="139" t="s">
        <v>5</v>
      </c>
      <c r="C3" s="139"/>
      <c r="D3" s="139"/>
      <c r="E3" s="139"/>
      <c r="F3" s="139"/>
      <c r="G3" s="140" t="s">
        <v>6</v>
      </c>
      <c r="H3" s="141"/>
    </row>
    <row r="4" ht="24.4" customHeight="1" spans="1:8">
      <c r="A4" s="142"/>
      <c r="B4" s="107" t="s">
        <v>87</v>
      </c>
      <c r="C4" s="107"/>
      <c r="D4" s="107"/>
      <c r="E4" s="107" t="s">
        <v>70</v>
      </c>
      <c r="F4" s="107" t="s">
        <v>71</v>
      </c>
      <c r="G4" s="107" t="s">
        <v>272</v>
      </c>
      <c r="H4" s="143"/>
    </row>
    <row r="5" ht="24" customHeight="1" spans="1:8">
      <c r="A5" s="142"/>
      <c r="B5" s="107" t="s">
        <v>88</v>
      </c>
      <c r="C5" s="107" t="s">
        <v>89</v>
      </c>
      <c r="D5" s="107" t="s">
        <v>90</v>
      </c>
      <c r="E5" s="107"/>
      <c r="F5" s="107"/>
      <c r="G5" s="107"/>
      <c r="H5" s="144"/>
    </row>
    <row r="6" ht="28" customHeight="1" spans="1:8">
      <c r="A6" s="145"/>
      <c r="B6" s="107"/>
      <c r="C6" s="107"/>
      <c r="D6" s="107"/>
      <c r="E6" s="107"/>
      <c r="F6" s="107" t="s">
        <v>72</v>
      </c>
      <c r="G6" s="110">
        <f>G7+G10</f>
        <v>64326421.8</v>
      </c>
      <c r="H6" s="146"/>
    </row>
    <row r="7" ht="22.8" customHeight="1" spans="1:8">
      <c r="A7" s="145"/>
      <c r="B7" s="107">
        <v>213</v>
      </c>
      <c r="C7" s="107"/>
      <c r="D7" s="107"/>
      <c r="E7" s="123">
        <v>305</v>
      </c>
      <c r="F7" s="124" t="s">
        <v>120</v>
      </c>
      <c r="G7" s="147">
        <v>63000000</v>
      </c>
      <c r="H7" s="146"/>
    </row>
    <row r="8" ht="22.8" customHeight="1" spans="1:8">
      <c r="A8" s="145"/>
      <c r="B8" s="107">
        <v>213</v>
      </c>
      <c r="C8" s="126" t="s">
        <v>95</v>
      </c>
      <c r="D8" s="107"/>
      <c r="E8" s="123">
        <v>305</v>
      </c>
      <c r="F8" s="124" t="s">
        <v>122</v>
      </c>
      <c r="G8" s="147">
        <v>63000000</v>
      </c>
      <c r="H8" s="146"/>
    </row>
    <row r="9" ht="22.8" customHeight="1" spans="1:8">
      <c r="A9" s="145"/>
      <c r="B9" s="107">
        <v>213</v>
      </c>
      <c r="C9" s="126" t="s">
        <v>95</v>
      </c>
      <c r="D9" s="107">
        <v>26</v>
      </c>
      <c r="E9" s="123">
        <v>305</v>
      </c>
      <c r="F9" s="124" t="s">
        <v>123</v>
      </c>
      <c r="G9" s="147">
        <v>63000000</v>
      </c>
      <c r="H9" s="146"/>
    </row>
    <row r="10" ht="22.8" customHeight="1" spans="1:8">
      <c r="A10" s="145"/>
      <c r="B10" s="107">
        <v>214</v>
      </c>
      <c r="C10" s="107"/>
      <c r="D10" s="107"/>
      <c r="E10" s="123">
        <v>305</v>
      </c>
      <c r="F10" s="124" t="s">
        <v>124</v>
      </c>
      <c r="G10" s="147">
        <f>G11</f>
        <v>1326421.8</v>
      </c>
      <c r="H10" s="146"/>
    </row>
    <row r="11" ht="22.8" customHeight="1" spans="1:8">
      <c r="A11" s="145"/>
      <c r="B11" s="107">
        <v>214</v>
      </c>
      <c r="C11" s="126" t="s">
        <v>95</v>
      </c>
      <c r="D11" s="107"/>
      <c r="E11" s="123">
        <v>305</v>
      </c>
      <c r="F11" s="124" t="s">
        <v>126</v>
      </c>
      <c r="G11" s="147">
        <f>SUM(G12:G17)</f>
        <v>1326421.8</v>
      </c>
      <c r="H11" s="146"/>
    </row>
    <row r="12" ht="22.8" customHeight="1" spans="1:8">
      <c r="A12" s="142"/>
      <c r="B12" s="107">
        <v>214</v>
      </c>
      <c r="C12" s="126" t="s">
        <v>95</v>
      </c>
      <c r="D12" s="126" t="s">
        <v>98</v>
      </c>
      <c r="E12" s="123">
        <v>305</v>
      </c>
      <c r="F12" s="124" t="s">
        <v>129</v>
      </c>
      <c r="G12" s="147">
        <v>426421.8</v>
      </c>
      <c r="H12" s="143"/>
    </row>
    <row r="13" ht="22.8" customHeight="1" spans="1:8">
      <c r="A13" s="142"/>
      <c r="B13" s="107">
        <v>214</v>
      </c>
      <c r="C13" s="126" t="s">
        <v>95</v>
      </c>
      <c r="D13" s="126" t="s">
        <v>133</v>
      </c>
      <c r="E13" s="123">
        <v>305</v>
      </c>
      <c r="F13" s="124" t="s">
        <v>134</v>
      </c>
      <c r="G13" s="147">
        <v>400000</v>
      </c>
      <c r="H13" s="143"/>
    </row>
    <row r="14" ht="22.8" customHeight="1" spans="1:8">
      <c r="A14" s="142"/>
      <c r="B14" s="107">
        <v>214</v>
      </c>
      <c r="C14" s="126" t="s">
        <v>95</v>
      </c>
      <c r="D14" s="126" t="s">
        <v>136</v>
      </c>
      <c r="E14" s="123">
        <v>305</v>
      </c>
      <c r="F14" s="124" t="s">
        <v>137</v>
      </c>
      <c r="G14" s="147">
        <v>80000</v>
      </c>
      <c r="H14" s="143"/>
    </row>
    <row r="15" ht="22.8" customHeight="1" spans="1:8">
      <c r="A15" s="142"/>
      <c r="B15" s="107">
        <v>214</v>
      </c>
      <c r="C15" s="126" t="s">
        <v>95</v>
      </c>
      <c r="D15" s="126" t="s">
        <v>139</v>
      </c>
      <c r="E15" s="123">
        <v>305</v>
      </c>
      <c r="F15" s="124" t="s">
        <v>140</v>
      </c>
      <c r="G15" s="147">
        <v>280000</v>
      </c>
      <c r="H15" s="143"/>
    </row>
    <row r="16" ht="22.8" customHeight="1" spans="1:8">
      <c r="A16" s="142"/>
      <c r="B16" s="107">
        <v>214</v>
      </c>
      <c r="C16" s="126" t="s">
        <v>95</v>
      </c>
      <c r="D16" s="126" t="s">
        <v>142</v>
      </c>
      <c r="E16" s="123">
        <v>305</v>
      </c>
      <c r="F16" s="124" t="s">
        <v>143</v>
      </c>
      <c r="G16" s="147">
        <v>20000</v>
      </c>
      <c r="H16" s="143"/>
    </row>
    <row r="17" ht="22.8" customHeight="1" spans="1:8">
      <c r="A17" s="142"/>
      <c r="B17" s="107">
        <v>214</v>
      </c>
      <c r="C17" s="126" t="s">
        <v>95</v>
      </c>
      <c r="D17" s="126" t="s">
        <v>113</v>
      </c>
      <c r="E17" s="123">
        <v>305</v>
      </c>
      <c r="F17" s="124" t="s">
        <v>145</v>
      </c>
      <c r="G17" s="147">
        <v>120000</v>
      </c>
      <c r="H17" s="143"/>
    </row>
    <row r="18" ht="22.8" customHeight="1" spans="1:8">
      <c r="A18" s="142"/>
      <c r="B18" s="111"/>
      <c r="C18" s="111"/>
      <c r="D18" s="111"/>
      <c r="E18" s="111"/>
      <c r="F18" s="111"/>
      <c r="G18" s="112"/>
      <c r="H18" s="143"/>
    </row>
    <row r="19" ht="28" customHeight="1" spans="1:8">
      <c r="A19" s="142"/>
      <c r="B19" s="111"/>
      <c r="C19" s="111"/>
      <c r="D19" s="111"/>
      <c r="E19" s="111"/>
      <c r="F19" s="111"/>
      <c r="G19" s="112"/>
      <c r="H19" s="144"/>
    </row>
    <row r="20" ht="28" customHeight="1" spans="1:8">
      <c r="A20" s="142"/>
      <c r="B20" s="111"/>
      <c r="C20" s="111"/>
      <c r="D20" s="111"/>
      <c r="E20" s="111"/>
      <c r="F20" s="111"/>
      <c r="G20" s="112"/>
      <c r="H20" s="144"/>
    </row>
    <row r="21" ht="9.75" customHeight="1" spans="1:8">
      <c r="A21" s="148"/>
      <c r="B21" s="149"/>
      <c r="C21" s="149"/>
      <c r="D21" s="149"/>
      <c r="E21" s="149"/>
      <c r="F21" s="148"/>
      <c r="G21" s="148"/>
      <c r="H21" s="15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yspt</cp:lastModifiedBy>
  <dcterms:created xsi:type="dcterms:W3CDTF">2022-03-04T19:28:00Z</dcterms:created>
  <dcterms:modified xsi:type="dcterms:W3CDTF">2025-02-17T08:54:49Z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2052-11.1.0.12650</vt:lpwstr>
  </property>
  <property fmtid="{D5CDD505-2E9C-101B-9397-08002B2CF9AE}" pid="3" name="ICV">
    <vt:lpwstr>C45C5DC9DE084A6F8DEADAB2A576D3E2</vt:lpwstr>
  </property>
</Properties>
</file>